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lan\Downloads\"/>
    </mc:Choice>
  </mc:AlternateContent>
  <bookViews>
    <workbookView xWindow="0" yWindow="0" windowWidth="22118" windowHeight="8582" activeTab="2"/>
  </bookViews>
  <sheets>
    <sheet name="Configurações" sheetId="2" r:id="rId1"/>
    <sheet name="Lista de Ítens" sheetId="1" r:id="rId2"/>
    <sheet name="Lista Final de Compras " sheetId="3" r:id="rId3"/>
  </sheets>
  <definedNames>
    <definedName name="_currency">IF(ISBLANK(Configurações!$C$7),Configurações!$C$5,Configurações!$C$7)</definedName>
    <definedName name="_xlnm._FilterDatabase" localSheetId="2" hidden="1">'Lista Final de Compras '!$C$10:$I$10</definedName>
    <definedName name="_xlnm.Print_Area" localSheetId="1">'Lista de Ítens'!$C$1:$I$157</definedName>
    <definedName name="_xlnm.Print_Area" localSheetId="2">'Lista Final de Compras '!$B$1:$I$208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7" i="1" l="1"/>
  <c r="B157" i="1"/>
  <c r="B106" i="1"/>
  <c r="F106" i="1"/>
  <c r="F43" i="1"/>
  <c r="F56" i="1"/>
  <c r="F69" i="1"/>
  <c r="F83" i="1"/>
  <c r="F135" i="1"/>
  <c r="A25" i="2" l="1"/>
  <c r="A24" i="2"/>
  <c r="A23" i="2"/>
  <c r="A22" i="2"/>
  <c r="A21" i="2"/>
  <c r="A20" i="2"/>
  <c r="A13" i="2"/>
  <c r="A14" i="2" s="1"/>
  <c r="A15" i="2" l="1"/>
  <c r="A16" i="2" s="1"/>
  <c r="A17" i="2" l="1"/>
  <c r="A18" i="2" s="1"/>
  <c r="B135" i="1"/>
  <c r="B83" i="1"/>
  <c r="B69" i="1"/>
  <c r="B56" i="1"/>
  <c r="B43" i="1"/>
  <c r="B7" i="1"/>
  <c r="B8" i="1" l="1"/>
  <c r="A19" i="2"/>
  <c r="B9" i="1" l="1"/>
  <c r="B10" i="1" l="1"/>
  <c r="B11" i="1" l="1"/>
  <c r="B12" i="1" l="1"/>
  <c r="B13" i="1" l="1"/>
  <c r="B47" i="1"/>
  <c r="B48" i="1" s="1"/>
  <c r="B49" i="1" s="1"/>
  <c r="B50" i="1" s="1"/>
  <c r="B51" i="1" s="1"/>
  <c r="B52" i="1" s="1"/>
  <c r="B53" i="1" s="1"/>
  <c r="B54" i="1" s="1"/>
  <c r="B55" i="1" s="1"/>
  <c r="B60" i="1" s="1"/>
  <c r="B61" i="1" s="1"/>
  <c r="B62" i="1" s="1"/>
  <c r="B63" i="1" s="1"/>
  <c r="B64" i="1" s="1"/>
  <c r="B65" i="1" s="1"/>
  <c r="B14" i="1" l="1"/>
  <c r="B66" i="1"/>
  <c r="B15" i="1" l="1"/>
  <c r="B16" i="1" s="1"/>
  <c r="B17" i="1" s="1"/>
  <c r="B18" i="1" s="1"/>
  <c r="B19" i="1" s="1"/>
  <c r="B20" i="1" s="1"/>
  <c r="B21" i="1" s="1"/>
  <c r="B22" i="1" s="1"/>
  <c r="B67" i="1"/>
  <c r="B23" i="1" l="1"/>
  <c r="B68" i="1"/>
  <c r="B25" i="1" l="1"/>
  <c r="B26" i="1" s="1"/>
  <c r="B27" i="1" s="1"/>
  <c r="B28" i="1" s="1"/>
  <c r="B29" i="1" s="1"/>
  <c r="B30" i="1" s="1"/>
  <c r="B31" i="1" s="1"/>
  <c r="B32" i="1" s="1"/>
  <c r="B33" i="1" s="1"/>
  <c r="B34" i="1" s="1"/>
  <c r="B35" i="1" s="1"/>
  <c r="B24" i="1"/>
  <c r="B73" i="1"/>
  <c r="B36" i="1" l="1"/>
  <c r="B37" i="1" s="1"/>
  <c r="B38" i="1" s="1"/>
  <c r="B39" i="1" s="1"/>
  <c r="B40" i="1" s="1"/>
  <c r="B41" i="1" s="1"/>
  <c r="B42" i="1" s="1"/>
  <c r="B74" i="1"/>
  <c r="B75" i="1" l="1"/>
  <c r="B76" i="1" l="1"/>
  <c r="B77" i="1" l="1"/>
  <c r="B78" i="1" l="1"/>
  <c r="B79" i="1" l="1"/>
  <c r="B80" i="1" s="1"/>
  <c r="B81" i="1" s="1"/>
  <c r="B82" i="1" s="1"/>
  <c r="B87" i="1" s="1"/>
  <c r="B88" i="1" s="1"/>
  <c r="B89" i="1" s="1"/>
  <c r="B90" i="1" s="1"/>
  <c r="B91" i="1" s="1"/>
  <c r="B92" i="1" s="1"/>
  <c r="B93" i="1" s="1"/>
  <c r="B94" i="1" s="1"/>
  <c r="B95" i="1" s="1"/>
  <c r="B96" i="1" s="1"/>
  <c r="B97" i="1" s="1"/>
  <c r="B98" i="1" s="1"/>
  <c r="B99" i="1" s="1"/>
  <c r="B100" i="1" s="1"/>
  <c r="B101" i="1" s="1"/>
  <c r="B102" i="1" s="1"/>
  <c r="B103" i="1" s="1"/>
  <c r="B104" i="1" s="1"/>
  <c r="B105" i="1" s="1"/>
  <c r="B110" i="1" s="1"/>
  <c r="B111" i="1" s="1"/>
  <c r="B112" i="1" s="1"/>
  <c r="B113" i="1" s="1"/>
  <c r="B114" i="1" s="1"/>
  <c r="B115" i="1" s="1"/>
  <c r="B116" i="1" l="1"/>
  <c r="B117" i="1" s="1"/>
  <c r="B118" i="1" s="1"/>
  <c r="B119" i="1" s="1"/>
  <c r="B120" i="1" s="1"/>
  <c r="B121" i="1" s="1"/>
  <c r="B122" i="1" s="1"/>
  <c r="B123" i="1" s="1"/>
  <c r="B124" i="1" s="1"/>
  <c r="B125" i="1" s="1"/>
  <c r="B126" i="1" s="1"/>
  <c r="B127" i="1" s="1"/>
  <c r="B128" i="1" s="1"/>
  <c r="B129" i="1" s="1"/>
  <c r="B130" i="1" s="1"/>
  <c r="B131" i="1" s="1"/>
  <c r="B132" i="1" s="1"/>
  <c r="B133" i="1" s="1"/>
  <c r="B134" i="1" s="1"/>
  <c r="B139" i="1" s="1"/>
  <c r="B140" i="1" s="1"/>
  <c r="B141" i="1" s="1"/>
  <c r="B142" i="1" s="1"/>
  <c r="B143" i="1" s="1"/>
  <c r="B144" i="1" s="1"/>
  <c r="B145" i="1" s="1"/>
  <c r="B146" i="1" s="1"/>
  <c r="B147" i="1" s="1"/>
  <c r="B148" i="1" s="1"/>
  <c r="B149" i="1" s="1"/>
  <c r="B150" i="1" s="1"/>
  <c r="B151" i="1" s="1"/>
  <c r="B152" i="1" s="1"/>
  <c r="B153" i="1" s="1"/>
  <c r="B154" i="1" s="1"/>
  <c r="B155" i="1" s="1"/>
  <c r="B156" i="1" s="1"/>
  <c r="C48" i="3" l="1"/>
  <c r="C202" i="3"/>
  <c r="C71" i="3"/>
  <c r="C33" i="3"/>
  <c r="C201" i="3"/>
  <c r="C60" i="3"/>
  <c r="C88" i="3"/>
  <c r="C90" i="3"/>
  <c r="C184" i="3"/>
  <c r="C97" i="3"/>
  <c r="C68" i="3"/>
  <c r="C62" i="3"/>
  <c r="C180" i="3"/>
  <c r="C185" i="3"/>
  <c r="C34" i="3"/>
  <c r="C161" i="3"/>
  <c r="C67" i="3"/>
  <c r="C24" i="3"/>
  <c r="C91" i="3"/>
  <c r="C42" i="3"/>
  <c r="C17" i="3"/>
  <c r="C107" i="3"/>
  <c r="C31" i="3"/>
  <c r="C113" i="3"/>
  <c r="C73" i="3"/>
  <c r="C37" i="3"/>
  <c r="C206" i="3"/>
  <c r="C135" i="3"/>
  <c r="C158" i="3"/>
  <c r="C139" i="3"/>
  <c r="C82" i="3"/>
  <c r="C99" i="3"/>
  <c r="C160" i="3"/>
  <c r="C105" i="3"/>
  <c r="C45" i="3"/>
  <c r="C187" i="3"/>
  <c r="C115" i="3"/>
  <c r="C19" i="3"/>
  <c r="C199" i="3"/>
  <c r="C126" i="3"/>
  <c r="C76" i="3"/>
  <c r="C162" i="3"/>
  <c r="C181" i="3"/>
  <c r="C29" i="3"/>
  <c r="C72" i="3"/>
  <c r="C177" i="3"/>
  <c r="C198" i="3"/>
  <c r="C95" i="3"/>
  <c r="C200" i="3"/>
  <c r="C101" i="3"/>
  <c r="C155" i="3"/>
  <c r="C18" i="3"/>
  <c r="C50" i="3"/>
  <c r="C144" i="3"/>
  <c r="C57" i="3"/>
  <c r="C117" i="3"/>
  <c r="C153" i="3"/>
  <c r="C207" i="3"/>
  <c r="C98" i="3"/>
  <c r="C77" i="3"/>
  <c r="C66" i="3"/>
  <c r="C175" i="3"/>
  <c r="C84" i="3"/>
  <c r="C140" i="3"/>
  <c r="C131" i="3"/>
  <c r="C20" i="3"/>
  <c r="C169" i="3"/>
  <c r="C70" i="3"/>
  <c r="C190" i="3"/>
  <c r="C186" i="3"/>
  <c r="C36" i="3"/>
  <c r="C69" i="3"/>
  <c r="C108" i="3"/>
  <c r="C121" i="3"/>
  <c r="C11" i="3"/>
  <c r="C21" i="3"/>
  <c r="C104" i="3"/>
  <c r="C75" i="3"/>
  <c r="C176" i="3"/>
  <c r="C129" i="3"/>
  <c r="C87" i="3"/>
  <c r="C209" i="3"/>
  <c r="C205" i="3"/>
  <c r="C157" i="3"/>
  <c r="C138" i="3"/>
  <c r="C25" i="3"/>
  <c r="C118" i="3"/>
  <c r="C63" i="3"/>
  <c r="C130" i="3"/>
  <c r="C143" i="3"/>
  <c r="C196" i="3"/>
  <c r="C163" i="3"/>
  <c r="C122" i="3"/>
  <c r="C133" i="3"/>
  <c r="C100" i="3"/>
  <c r="C159" i="3"/>
  <c r="C59" i="3"/>
  <c r="C164" i="3"/>
  <c r="C170" i="3"/>
  <c r="C13" i="3"/>
  <c r="C114" i="3"/>
  <c r="C35" i="3"/>
  <c r="C211" i="3"/>
  <c r="C83" i="3"/>
  <c r="C96" i="3"/>
  <c r="C106" i="3"/>
  <c r="C23" i="3"/>
  <c r="C127" i="3"/>
  <c r="C154" i="3"/>
  <c r="C102" i="3"/>
  <c r="C52" i="3"/>
  <c r="C12" i="3"/>
  <c r="B12" i="3" s="1"/>
  <c r="C147" i="3"/>
  <c r="C141" i="3"/>
  <c r="C79" i="3"/>
  <c r="C151" i="3"/>
  <c r="C41" i="3"/>
  <c r="C123" i="3"/>
  <c r="C22" i="3"/>
  <c r="C148" i="3"/>
  <c r="C14" i="3"/>
  <c r="C53" i="3"/>
  <c r="C132" i="3"/>
  <c r="C171" i="3"/>
  <c r="C167" i="3"/>
  <c r="C38" i="3"/>
  <c r="C58" i="3"/>
  <c r="C30" i="3"/>
  <c r="C168" i="3"/>
  <c r="C152" i="3"/>
  <c r="C93" i="3"/>
  <c r="C172" i="3"/>
  <c r="C54" i="3"/>
  <c r="C149" i="3"/>
  <c r="C78" i="3"/>
  <c r="C119" i="3"/>
  <c r="C165" i="3"/>
  <c r="C124" i="3"/>
  <c r="C204" i="3"/>
  <c r="C195" i="3"/>
  <c r="C27" i="3"/>
  <c r="C89" i="3"/>
  <c r="C182" i="3"/>
  <c r="C49" i="3"/>
  <c r="C178" i="3"/>
  <c r="C145" i="3"/>
  <c r="C146" i="3"/>
  <c r="C51" i="3"/>
  <c r="C40" i="3"/>
  <c r="C15" i="3"/>
  <c r="C120" i="3"/>
  <c r="C142" i="3"/>
  <c r="C81" i="3"/>
  <c r="C203" i="3"/>
  <c r="C28" i="3"/>
  <c r="C43" i="3"/>
  <c r="C64" i="3"/>
  <c r="C92" i="3"/>
  <c r="C65" i="3"/>
  <c r="C179" i="3"/>
  <c r="C94" i="3"/>
  <c r="C191" i="3"/>
  <c r="C85" i="3"/>
  <c r="C174" i="3"/>
  <c r="C189" i="3"/>
  <c r="C39" i="3"/>
  <c r="C44" i="3"/>
  <c r="C110" i="3"/>
  <c r="C109" i="3"/>
  <c r="C111" i="3"/>
  <c r="C150" i="3"/>
  <c r="C134" i="3"/>
  <c r="C125" i="3"/>
  <c r="C103" i="3"/>
  <c r="C156" i="3"/>
  <c r="C128" i="3"/>
  <c r="C136" i="3"/>
  <c r="C86" i="3"/>
  <c r="C74" i="3"/>
  <c r="C61" i="3"/>
  <c r="C166" i="3"/>
  <c r="C173" i="3"/>
  <c r="C208" i="3"/>
  <c r="C47" i="3"/>
  <c r="C56" i="3"/>
  <c r="C32" i="3"/>
  <c r="C16" i="3"/>
  <c r="C188" i="3"/>
  <c r="C116" i="3"/>
  <c r="C46" i="3"/>
  <c r="C194" i="3"/>
  <c r="C55" i="3"/>
  <c r="C80" i="3"/>
  <c r="C192" i="3"/>
  <c r="C112" i="3"/>
  <c r="C26" i="3"/>
  <c r="C183" i="3"/>
  <c r="C210" i="3"/>
  <c r="C197" i="3"/>
  <c r="C193" i="3"/>
  <c r="C137" i="3"/>
  <c r="I47" i="3" l="1"/>
  <c r="B47" i="3"/>
  <c r="E47" i="3"/>
  <c r="D47" i="3"/>
  <c r="G47" i="3"/>
  <c r="F47" i="3"/>
  <c r="I83" i="3"/>
  <c r="D83" i="3"/>
  <c r="E83" i="3"/>
  <c r="F83" i="3"/>
  <c r="G83" i="3"/>
  <c r="B83" i="3"/>
  <c r="I140" i="3"/>
  <c r="D140" i="3"/>
  <c r="F140" i="3"/>
  <c r="B140" i="3"/>
  <c r="E140" i="3"/>
  <c r="G140" i="3"/>
  <c r="I113" i="3"/>
  <c r="B113" i="3"/>
  <c r="E113" i="3"/>
  <c r="D113" i="3"/>
  <c r="F113" i="3"/>
  <c r="G113" i="3"/>
  <c r="I194" i="3"/>
  <c r="D194" i="3"/>
  <c r="E194" i="3"/>
  <c r="B194" i="3"/>
  <c r="F194" i="3"/>
  <c r="G194" i="3"/>
  <c r="I156" i="3"/>
  <c r="B156" i="3"/>
  <c r="F156" i="3"/>
  <c r="G156" i="3"/>
  <c r="E156" i="3"/>
  <c r="D156" i="3"/>
  <c r="I44" i="3"/>
  <c r="E44" i="3"/>
  <c r="F44" i="3"/>
  <c r="D44" i="3"/>
  <c r="B44" i="3"/>
  <c r="G44" i="3"/>
  <c r="I65" i="3"/>
  <c r="B65" i="3"/>
  <c r="E65" i="3"/>
  <c r="F65" i="3"/>
  <c r="D65" i="3"/>
  <c r="G65" i="3"/>
  <c r="I120" i="3"/>
  <c r="E120" i="3"/>
  <c r="D120" i="3"/>
  <c r="B120" i="3"/>
  <c r="F120" i="3"/>
  <c r="G120" i="3"/>
  <c r="I182" i="3"/>
  <c r="D182" i="3"/>
  <c r="E182" i="3"/>
  <c r="F182" i="3"/>
  <c r="G182" i="3"/>
  <c r="B182" i="3"/>
  <c r="I78" i="3"/>
  <c r="F78" i="3"/>
  <c r="B78" i="3"/>
  <c r="G78" i="3"/>
  <c r="E78" i="3"/>
  <c r="D78" i="3"/>
  <c r="I58" i="3"/>
  <c r="G58" i="3"/>
  <c r="E58" i="3"/>
  <c r="B58" i="3"/>
  <c r="F58" i="3"/>
  <c r="D58" i="3"/>
  <c r="I22" i="3"/>
  <c r="B22" i="3"/>
  <c r="G22" i="3"/>
  <c r="F22" i="3"/>
  <c r="D22" i="3"/>
  <c r="E22" i="3"/>
  <c r="I52" i="3"/>
  <c r="G52" i="3"/>
  <c r="E52" i="3"/>
  <c r="D52" i="3"/>
  <c r="B52" i="3"/>
  <c r="F52" i="3"/>
  <c r="I211" i="3"/>
  <c r="G211" i="3"/>
  <c r="E211" i="3"/>
  <c r="D211" i="3"/>
  <c r="F211" i="3"/>
  <c r="I100" i="3"/>
  <c r="D100" i="3"/>
  <c r="F100" i="3"/>
  <c r="B100" i="3"/>
  <c r="G100" i="3"/>
  <c r="E100" i="3"/>
  <c r="I118" i="3"/>
  <c r="D118" i="3"/>
  <c r="B118" i="3"/>
  <c r="F118" i="3"/>
  <c r="E118" i="3"/>
  <c r="G118" i="3"/>
  <c r="I176" i="3"/>
  <c r="E176" i="3"/>
  <c r="D176" i="3"/>
  <c r="B176" i="3"/>
  <c r="G176" i="3"/>
  <c r="F176" i="3"/>
  <c r="B36" i="3"/>
  <c r="I36" i="3"/>
  <c r="G36" i="3"/>
  <c r="D36" i="3"/>
  <c r="E36" i="3"/>
  <c r="F36" i="3"/>
  <c r="I84" i="3"/>
  <c r="F84" i="3"/>
  <c r="D84" i="3"/>
  <c r="B84" i="3"/>
  <c r="G84" i="3"/>
  <c r="E84" i="3"/>
  <c r="I57" i="3"/>
  <c r="E57" i="3"/>
  <c r="B57" i="3"/>
  <c r="G57" i="3"/>
  <c r="D57" i="3"/>
  <c r="F57" i="3"/>
  <c r="I198" i="3"/>
  <c r="B198" i="3"/>
  <c r="E198" i="3"/>
  <c r="F198" i="3"/>
  <c r="D198" i="3"/>
  <c r="G198" i="3"/>
  <c r="I199" i="3"/>
  <c r="B199" i="3"/>
  <c r="F199" i="3"/>
  <c r="D199" i="3"/>
  <c r="G199" i="3"/>
  <c r="E199" i="3"/>
  <c r="B82" i="3"/>
  <c r="I82" i="3"/>
  <c r="E82" i="3"/>
  <c r="G82" i="3"/>
  <c r="D82" i="3"/>
  <c r="F82" i="3"/>
  <c r="I31" i="3"/>
  <c r="G31" i="3"/>
  <c r="E31" i="3"/>
  <c r="F31" i="3"/>
  <c r="B31" i="3"/>
  <c r="D31" i="3"/>
  <c r="I34" i="3"/>
  <c r="D34" i="3"/>
  <c r="B34" i="3"/>
  <c r="F34" i="3"/>
  <c r="E34" i="3"/>
  <c r="G34" i="3"/>
  <c r="G88" i="3"/>
  <c r="I88" i="3"/>
  <c r="D88" i="3"/>
  <c r="F88" i="3"/>
  <c r="B88" i="3"/>
  <c r="E88" i="3"/>
  <c r="I55" i="3"/>
  <c r="B55" i="3"/>
  <c r="E55" i="3"/>
  <c r="F55" i="3"/>
  <c r="D55" i="3"/>
  <c r="G55" i="3"/>
  <c r="I142" i="3"/>
  <c r="G142" i="3"/>
  <c r="B142" i="3"/>
  <c r="E142" i="3"/>
  <c r="D142" i="3"/>
  <c r="F142" i="3"/>
  <c r="I63" i="3"/>
  <c r="B63" i="3"/>
  <c r="G63" i="3"/>
  <c r="F63" i="3"/>
  <c r="E63" i="3"/>
  <c r="D63" i="3"/>
  <c r="I90" i="3"/>
  <c r="F90" i="3"/>
  <c r="B90" i="3"/>
  <c r="E90" i="3"/>
  <c r="D90" i="3"/>
  <c r="G90" i="3"/>
  <c r="I46" i="3"/>
  <c r="D46" i="3"/>
  <c r="F46" i="3"/>
  <c r="B46" i="3"/>
  <c r="E46" i="3"/>
  <c r="G46" i="3"/>
  <c r="I103" i="3"/>
  <c r="E103" i="3"/>
  <c r="G103" i="3"/>
  <c r="D103" i="3"/>
  <c r="B103" i="3"/>
  <c r="F103" i="3"/>
  <c r="I39" i="3"/>
  <c r="G39" i="3"/>
  <c r="F39" i="3"/>
  <c r="D39" i="3"/>
  <c r="B39" i="3"/>
  <c r="E39" i="3"/>
  <c r="I92" i="3"/>
  <c r="D92" i="3"/>
  <c r="E92" i="3"/>
  <c r="G92" i="3"/>
  <c r="F92" i="3"/>
  <c r="B92" i="3"/>
  <c r="E15" i="3"/>
  <c r="I15" i="3"/>
  <c r="G15" i="3"/>
  <c r="F15" i="3"/>
  <c r="B15" i="3"/>
  <c r="D15" i="3"/>
  <c r="I89" i="3"/>
  <c r="D89" i="3"/>
  <c r="G89" i="3"/>
  <c r="B89" i="3"/>
  <c r="F89" i="3"/>
  <c r="E89" i="3"/>
  <c r="I149" i="3"/>
  <c r="B149" i="3"/>
  <c r="F149" i="3"/>
  <c r="E149" i="3"/>
  <c r="D149" i="3"/>
  <c r="G149" i="3"/>
  <c r="I38" i="3"/>
  <c r="G38" i="3"/>
  <c r="B38" i="3"/>
  <c r="D38" i="3"/>
  <c r="F38" i="3"/>
  <c r="E38" i="3"/>
  <c r="F123" i="3"/>
  <c r="I123" i="3"/>
  <c r="G123" i="3"/>
  <c r="D123" i="3"/>
  <c r="B123" i="3"/>
  <c r="E123" i="3"/>
  <c r="I102" i="3"/>
  <c r="E102" i="3"/>
  <c r="B102" i="3"/>
  <c r="G102" i="3"/>
  <c r="D102" i="3"/>
  <c r="F102" i="3"/>
  <c r="I35" i="3"/>
  <c r="F35" i="3"/>
  <c r="B35" i="3"/>
  <c r="D35" i="3"/>
  <c r="G35" i="3"/>
  <c r="E35" i="3"/>
  <c r="I133" i="3"/>
  <c r="F133" i="3"/>
  <c r="G133" i="3"/>
  <c r="E133" i="3"/>
  <c r="D133" i="3"/>
  <c r="B133" i="3"/>
  <c r="I25" i="3"/>
  <c r="B25" i="3"/>
  <c r="D25" i="3"/>
  <c r="G25" i="3"/>
  <c r="E25" i="3"/>
  <c r="F25" i="3"/>
  <c r="I75" i="3"/>
  <c r="G75" i="3"/>
  <c r="D75" i="3"/>
  <c r="B75" i="3"/>
  <c r="E75" i="3"/>
  <c r="F75" i="3"/>
  <c r="I186" i="3"/>
  <c r="B186" i="3"/>
  <c r="G186" i="3"/>
  <c r="F186" i="3"/>
  <c r="E186" i="3"/>
  <c r="D186" i="3"/>
  <c r="I175" i="3"/>
  <c r="F175" i="3"/>
  <c r="B175" i="3"/>
  <c r="E175" i="3"/>
  <c r="G175" i="3"/>
  <c r="D175" i="3"/>
  <c r="I144" i="3"/>
  <c r="B144" i="3"/>
  <c r="G144" i="3"/>
  <c r="E144" i="3"/>
  <c r="D144" i="3"/>
  <c r="F144" i="3"/>
  <c r="I177" i="3"/>
  <c r="F177" i="3"/>
  <c r="D177" i="3"/>
  <c r="B177" i="3"/>
  <c r="E177" i="3"/>
  <c r="G177" i="3"/>
  <c r="I19" i="3"/>
  <c r="G19" i="3"/>
  <c r="F19" i="3"/>
  <c r="B19" i="3"/>
  <c r="E19" i="3"/>
  <c r="D19" i="3"/>
  <c r="I139" i="3"/>
  <c r="G139" i="3"/>
  <c r="F139" i="3"/>
  <c r="D139" i="3"/>
  <c r="B139" i="3"/>
  <c r="E139" i="3"/>
  <c r="I107" i="3"/>
  <c r="E107" i="3"/>
  <c r="F107" i="3"/>
  <c r="B107" i="3"/>
  <c r="G107" i="3"/>
  <c r="D107" i="3"/>
  <c r="I185" i="3"/>
  <c r="D185" i="3"/>
  <c r="E185" i="3"/>
  <c r="F185" i="3"/>
  <c r="G185" i="3"/>
  <c r="B185" i="3"/>
  <c r="I60" i="3"/>
  <c r="B60" i="3"/>
  <c r="D60" i="3"/>
  <c r="E60" i="3"/>
  <c r="G60" i="3"/>
  <c r="F60" i="3"/>
  <c r="I128" i="3"/>
  <c r="D128" i="3"/>
  <c r="B128" i="3"/>
  <c r="G128" i="3"/>
  <c r="F128" i="3"/>
  <c r="E128" i="3"/>
  <c r="I12" i="3"/>
  <c r="E12" i="3"/>
  <c r="G12" i="3"/>
  <c r="D12" i="3"/>
  <c r="F12" i="3"/>
  <c r="I99" i="3"/>
  <c r="F99" i="3"/>
  <c r="B99" i="3"/>
  <c r="D99" i="3"/>
  <c r="E99" i="3"/>
  <c r="G99" i="3"/>
  <c r="I197" i="3"/>
  <c r="F197" i="3"/>
  <c r="B197" i="3"/>
  <c r="E197" i="3"/>
  <c r="D197" i="3"/>
  <c r="G197" i="3"/>
  <c r="I210" i="3"/>
  <c r="E210" i="3"/>
  <c r="D210" i="3"/>
  <c r="F210" i="3"/>
  <c r="G210" i="3"/>
  <c r="I173" i="3"/>
  <c r="F173" i="3"/>
  <c r="G173" i="3"/>
  <c r="E173" i="3"/>
  <c r="B173" i="3"/>
  <c r="D173" i="3"/>
  <c r="I183" i="3"/>
  <c r="E183" i="3"/>
  <c r="D183" i="3"/>
  <c r="B183" i="3"/>
  <c r="G183" i="3"/>
  <c r="F183" i="3"/>
  <c r="I116" i="3"/>
  <c r="D116" i="3"/>
  <c r="B116" i="3"/>
  <c r="G116" i="3"/>
  <c r="F116" i="3"/>
  <c r="E116" i="3"/>
  <c r="I166" i="3"/>
  <c r="B166" i="3"/>
  <c r="D166" i="3"/>
  <c r="F166" i="3"/>
  <c r="E166" i="3"/>
  <c r="G166" i="3"/>
  <c r="I125" i="3"/>
  <c r="G125" i="3"/>
  <c r="F125" i="3"/>
  <c r="E125" i="3"/>
  <c r="B125" i="3"/>
  <c r="D125" i="3"/>
  <c r="I189" i="3"/>
  <c r="E189" i="3"/>
  <c r="G189" i="3"/>
  <c r="B189" i="3"/>
  <c r="F189" i="3"/>
  <c r="D189" i="3"/>
  <c r="I64" i="3"/>
  <c r="B64" i="3"/>
  <c r="G64" i="3"/>
  <c r="F64" i="3"/>
  <c r="E64" i="3"/>
  <c r="D64" i="3"/>
  <c r="I40" i="3"/>
  <c r="D40" i="3"/>
  <c r="F40" i="3"/>
  <c r="B40" i="3"/>
  <c r="E40" i="3"/>
  <c r="G40" i="3"/>
  <c r="I27" i="3"/>
  <c r="B27" i="3"/>
  <c r="E27" i="3"/>
  <c r="F27" i="3"/>
  <c r="G27" i="3"/>
  <c r="D27" i="3"/>
  <c r="I54" i="3"/>
  <c r="B54" i="3"/>
  <c r="E54" i="3"/>
  <c r="F54" i="3"/>
  <c r="G54" i="3"/>
  <c r="D54" i="3"/>
  <c r="I167" i="3"/>
  <c r="B167" i="3"/>
  <c r="F167" i="3"/>
  <c r="G167" i="3"/>
  <c r="D167" i="3"/>
  <c r="E167" i="3"/>
  <c r="I41" i="3"/>
  <c r="F41" i="3"/>
  <c r="E41" i="3"/>
  <c r="G41" i="3"/>
  <c r="D41" i="3"/>
  <c r="B41" i="3"/>
  <c r="I154" i="3"/>
  <c r="F154" i="3"/>
  <c r="E154" i="3"/>
  <c r="G154" i="3"/>
  <c r="D154" i="3"/>
  <c r="B154" i="3"/>
  <c r="I114" i="3"/>
  <c r="D114" i="3"/>
  <c r="B114" i="3"/>
  <c r="G114" i="3"/>
  <c r="F114" i="3"/>
  <c r="E114" i="3"/>
  <c r="G122" i="3"/>
  <c r="I122" i="3"/>
  <c r="E122" i="3"/>
  <c r="F122" i="3"/>
  <c r="D122" i="3"/>
  <c r="B122" i="3"/>
  <c r="I138" i="3"/>
  <c r="F138" i="3"/>
  <c r="B138" i="3"/>
  <c r="D138" i="3"/>
  <c r="G138" i="3"/>
  <c r="E138" i="3"/>
  <c r="B104" i="3"/>
  <c r="I104" i="3"/>
  <c r="D104" i="3"/>
  <c r="E104" i="3"/>
  <c r="G104" i="3"/>
  <c r="F104" i="3"/>
  <c r="I190" i="3"/>
  <c r="E190" i="3"/>
  <c r="B190" i="3"/>
  <c r="D190" i="3"/>
  <c r="G190" i="3"/>
  <c r="F190" i="3"/>
  <c r="I66" i="3"/>
  <c r="B66" i="3"/>
  <c r="E66" i="3"/>
  <c r="G66" i="3"/>
  <c r="F66" i="3"/>
  <c r="D66" i="3"/>
  <c r="I50" i="3"/>
  <c r="E50" i="3"/>
  <c r="F50" i="3"/>
  <c r="G50" i="3"/>
  <c r="B50" i="3"/>
  <c r="D50" i="3"/>
  <c r="B72" i="3"/>
  <c r="I72" i="3"/>
  <c r="D72" i="3"/>
  <c r="F72" i="3"/>
  <c r="E72" i="3"/>
  <c r="G72" i="3"/>
  <c r="I115" i="3"/>
  <c r="B115" i="3"/>
  <c r="D115" i="3"/>
  <c r="F115" i="3"/>
  <c r="E115" i="3"/>
  <c r="G115" i="3"/>
  <c r="I158" i="3"/>
  <c r="D158" i="3"/>
  <c r="B158" i="3"/>
  <c r="F158" i="3"/>
  <c r="E158" i="3"/>
  <c r="G158" i="3"/>
  <c r="I17" i="3"/>
  <c r="B17" i="3"/>
  <c r="G17" i="3"/>
  <c r="F17" i="3"/>
  <c r="D17" i="3"/>
  <c r="E17" i="3"/>
  <c r="I180" i="3"/>
  <c r="F180" i="3"/>
  <c r="E180" i="3"/>
  <c r="B180" i="3"/>
  <c r="D180" i="3"/>
  <c r="G180" i="3"/>
  <c r="F201" i="3"/>
  <c r="I201" i="3"/>
  <c r="G201" i="3"/>
  <c r="D201" i="3"/>
  <c r="E201" i="3"/>
  <c r="B201" i="3"/>
  <c r="I110" i="3"/>
  <c r="G110" i="3"/>
  <c r="E110" i="3"/>
  <c r="D110" i="3"/>
  <c r="B110" i="3"/>
  <c r="F110" i="3"/>
  <c r="I119" i="3"/>
  <c r="D119" i="3"/>
  <c r="G119" i="3"/>
  <c r="E119" i="3"/>
  <c r="F119" i="3"/>
  <c r="B119" i="3"/>
  <c r="I159" i="3"/>
  <c r="E159" i="3"/>
  <c r="D159" i="3"/>
  <c r="G159" i="3"/>
  <c r="B159" i="3"/>
  <c r="F159" i="3"/>
  <c r="I117" i="3"/>
  <c r="B117" i="3"/>
  <c r="D117" i="3"/>
  <c r="F117" i="3"/>
  <c r="G117" i="3"/>
  <c r="E117" i="3"/>
  <c r="I161" i="3"/>
  <c r="D161" i="3"/>
  <c r="B161" i="3"/>
  <c r="E161" i="3"/>
  <c r="F161" i="3"/>
  <c r="G161" i="3"/>
  <c r="I208" i="3"/>
  <c r="F208" i="3"/>
  <c r="E208" i="3"/>
  <c r="B208" i="3"/>
  <c r="G208" i="3"/>
  <c r="D208" i="3"/>
  <c r="I26" i="3"/>
  <c r="D26" i="3"/>
  <c r="G26" i="3"/>
  <c r="F26" i="3"/>
  <c r="E26" i="3"/>
  <c r="B26" i="3"/>
  <c r="I188" i="3"/>
  <c r="E188" i="3"/>
  <c r="B188" i="3"/>
  <c r="D188" i="3"/>
  <c r="F188" i="3"/>
  <c r="G188" i="3"/>
  <c r="I61" i="3"/>
  <c r="G61" i="3"/>
  <c r="E61" i="3"/>
  <c r="D61" i="3"/>
  <c r="B61" i="3"/>
  <c r="F61" i="3"/>
  <c r="I134" i="3"/>
  <c r="B134" i="3"/>
  <c r="E134" i="3"/>
  <c r="G134" i="3"/>
  <c r="D134" i="3"/>
  <c r="F134" i="3"/>
  <c r="I174" i="3"/>
  <c r="B174" i="3"/>
  <c r="G174" i="3"/>
  <c r="E174" i="3"/>
  <c r="D174" i="3"/>
  <c r="F174" i="3"/>
  <c r="I43" i="3"/>
  <c r="B43" i="3"/>
  <c r="D43" i="3"/>
  <c r="E43" i="3"/>
  <c r="F43" i="3"/>
  <c r="G43" i="3"/>
  <c r="I51" i="3"/>
  <c r="E51" i="3"/>
  <c r="F51" i="3"/>
  <c r="B51" i="3"/>
  <c r="D51" i="3"/>
  <c r="G51" i="3"/>
  <c r="I195" i="3"/>
  <c r="B195" i="3"/>
  <c r="E195" i="3"/>
  <c r="F195" i="3"/>
  <c r="G195" i="3"/>
  <c r="D195" i="3"/>
  <c r="I172" i="3"/>
  <c r="D172" i="3"/>
  <c r="B172" i="3"/>
  <c r="F172" i="3"/>
  <c r="G172" i="3"/>
  <c r="E172" i="3"/>
  <c r="I171" i="3"/>
  <c r="E171" i="3"/>
  <c r="G171" i="3"/>
  <c r="B171" i="3"/>
  <c r="D171" i="3"/>
  <c r="F171" i="3"/>
  <c r="I151" i="3"/>
  <c r="G151" i="3"/>
  <c r="B151" i="3"/>
  <c r="F151" i="3"/>
  <c r="E151" i="3"/>
  <c r="D151" i="3"/>
  <c r="I127" i="3"/>
  <c r="E127" i="3"/>
  <c r="D127" i="3"/>
  <c r="G127" i="3"/>
  <c r="B127" i="3"/>
  <c r="F127" i="3"/>
  <c r="I13" i="3"/>
  <c r="G13" i="3"/>
  <c r="D13" i="3"/>
  <c r="B13" i="3"/>
  <c r="F13" i="3"/>
  <c r="E13" i="3"/>
  <c r="I163" i="3"/>
  <c r="G163" i="3"/>
  <c r="E163" i="3"/>
  <c r="D163" i="3"/>
  <c r="B163" i="3"/>
  <c r="F163" i="3"/>
  <c r="G157" i="3"/>
  <c r="I157" i="3"/>
  <c r="E157" i="3"/>
  <c r="B157" i="3"/>
  <c r="F157" i="3"/>
  <c r="D157" i="3"/>
  <c r="F21" i="3"/>
  <c r="I21" i="3"/>
  <c r="D21" i="3"/>
  <c r="E21" i="3"/>
  <c r="G21" i="3"/>
  <c r="B21" i="3"/>
  <c r="I70" i="3"/>
  <c r="D70" i="3"/>
  <c r="E70" i="3"/>
  <c r="F70" i="3"/>
  <c r="G70" i="3"/>
  <c r="B70" i="3"/>
  <c r="I77" i="3"/>
  <c r="D77" i="3"/>
  <c r="F77" i="3"/>
  <c r="B77" i="3"/>
  <c r="G77" i="3"/>
  <c r="E77" i="3"/>
  <c r="I18" i="3"/>
  <c r="D18" i="3"/>
  <c r="F18" i="3"/>
  <c r="G18" i="3"/>
  <c r="B18" i="3"/>
  <c r="E18" i="3"/>
  <c r="I29" i="3"/>
  <c r="F29" i="3"/>
  <c r="G29" i="3"/>
  <c r="E29" i="3"/>
  <c r="D29" i="3"/>
  <c r="B29" i="3"/>
  <c r="I187" i="3"/>
  <c r="F187" i="3"/>
  <c r="E187" i="3"/>
  <c r="G187" i="3"/>
  <c r="D187" i="3"/>
  <c r="B187" i="3"/>
  <c r="I135" i="3"/>
  <c r="E135" i="3"/>
  <c r="B135" i="3"/>
  <c r="D135" i="3"/>
  <c r="F135" i="3"/>
  <c r="G135" i="3"/>
  <c r="I42" i="3"/>
  <c r="D42" i="3"/>
  <c r="F42" i="3"/>
  <c r="E42" i="3"/>
  <c r="G42" i="3"/>
  <c r="B42" i="3"/>
  <c r="I62" i="3"/>
  <c r="G62" i="3"/>
  <c r="F62" i="3"/>
  <c r="E62" i="3"/>
  <c r="B62" i="3"/>
  <c r="D62" i="3"/>
  <c r="D33" i="3"/>
  <c r="I33" i="3"/>
  <c r="F33" i="3"/>
  <c r="G33" i="3"/>
  <c r="B33" i="3"/>
  <c r="E33" i="3"/>
  <c r="I30" i="3"/>
  <c r="F30" i="3"/>
  <c r="G30" i="3"/>
  <c r="E30" i="3"/>
  <c r="B30" i="3"/>
  <c r="D30" i="3"/>
  <c r="I95" i="3"/>
  <c r="G95" i="3"/>
  <c r="E95" i="3"/>
  <c r="F95" i="3"/>
  <c r="D95" i="3"/>
  <c r="B95" i="3"/>
  <c r="G16" i="3"/>
  <c r="I16" i="3"/>
  <c r="D16" i="3"/>
  <c r="B16" i="3"/>
  <c r="F16" i="3"/>
  <c r="E16" i="3"/>
  <c r="I150" i="3"/>
  <c r="G150" i="3"/>
  <c r="D150" i="3"/>
  <c r="E150" i="3"/>
  <c r="F150" i="3"/>
  <c r="B150" i="3"/>
  <c r="I85" i="3"/>
  <c r="G85" i="3"/>
  <c r="B85" i="3"/>
  <c r="E85" i="3"/>
  <c r="F85" i="3"/>
  <c r="D85" i="3"/>
  <c r="I28" i="3"/>
  <c r="D28" i="3"/>
  <c r="F28" i="3"/>
  <c r="G28" i="3"/>
  <c r="B28" i="3"/>
  <c r="E28" i="3"/>
  <c r="I146" i="3"/>
  <c r="F146" i="3"/>
  <c r="D146" i="3"/>
  <c r="E146" i="3"/>
  <c r="B146" i="3"/>
  <c r="G146" i="3"/>
  <c r="I204" i="3"/>
  <c r="B204" i="3"/>
  <c r="F204" i="3"/>
  <c r="D204" i="3"/>
  <c r="E204" i="3"/>
  <c r="G204" i="3"/>
  <c r="I93" i="3"/>
  <c r="D93" i="3"/>
  <c r="G93" i="3"/>
  <c r="E93" i="3"/>
  <c r="F93" i="3"/>
  <c r="B93" i="3"/>
  <c r="I132" i="3"/>
  <c r="G132" i="3"/>
  <c r="E132" i="3"/>
  <c r="D132" i="3"/>
  <c r="F132" i="3"/>
  <c r="B132" i="3"/>
  <c r="I79" i="3"/>
  <c r="F79" i="3"/>
  <c r="B79" i="3"/>
  <c r="E79" i="3"/>
  <c r="D79" i="3"/>
  <c r="G79" i="3"/>
  <c r="I23" i="3"/>
  <c r="B23" i="3"/>
  <c r="E23" i="3"/>
  <c r="D23" i="3"/>
  <c r="G23" i="3"/>
  <c r="F23" i="3"/>
  <c r="I170" i="3"/>
  <c r="G170" i="3"/>
  <c r="D170" i="3"/>
  <c r="F170" i="3"/>
  <c r="B170" i="3"/>
  <c r="E170" i="3"/>
  <c r="I196" i="3"/>
  <c r="B196" i="3"/>
  <c r="G196" i="3"/>
  <c r="E196" i="3"/>
  <c r="F196" i="3"/>
  <c r="D196" i="3"/>
  <c r="I205" i="3"/>
  <c r="B205" i="3"/>
  <c r="F205" i="3"/>
  <c r="G205" i="3"/>
  <c r="E205" i="3"/>
  <c r="D205" i="3"/>
  <c r="I11" i="3"/>
  <c r="B11" i="3"/>
  <c r="D11" i="3"/>
  <c r="F11" i="3"/>
  <c r="E11" i="3"/>
  <c r="G11" i="3"/>
  <c r="I169" i="3"/>
  <c r="D169" i="3"/>
  <c r="B169" i="3"/>
  <c r="E169" i="3"/>
  <c r="G169" i="3"/>
  <c r="F169" i="3"/>
  <c r="I98" i="3"/>
  <c r="D98" i="3"/>
  <c r="G98" i="3"/>
  <c r="B98" i="3"/>
  <c r="F98" i="3"/>
  <c r="E98" i="3"/>
  <c r="I155" i="3"/>
  <c r="G155" i="3"/>
  <c r="E155" i="3"/>
  <c r="D155" i="3"/>
  <c r="F155" i="3"/>
  <c r="B155" i="3"/>
  <c r="G181" i="3"/>
  <c r="I181" i="3"/>
  <c r="B181" i="3"/>
  <c r="E181" i="3"/>
  <c r="D181" i="3"/>
  <c r="F181" i="3"/>
  <c r="I45" i="3"/>
  <c r="D45" i="3"/>
  <c r="F45" i="3"/>
  <c r="B45" i="3"/>
  <c r="E45" i="3"/>
  <c r="G45" i="3"/>
  <c r="I206" i="3"/>
  <c r="G206" i="3"/>
  <c r="B206" i="3"/>
  <c r="D206" i="3"/>
  <c r="E206" i="3"/>
  <c r="F206" i="3"/>
  <c r="I91" i="3"/>
  <c r="B91" i="3"/>
  <c r="D91" i="3"/>
  <c r="F91" i="3"/>
  <c r="E91" i="3"/>
  <c r="G91" i="3"/>
  <c r="I68" i="3"/>
  <c r="B68" i="3"/>
  <c r="G68" i="3"/>
  <c r="E68" i="3"/>
  <c r="F68" i="3"/>
  <c r="D68" i="3"/>
  <c r="F71" i="3"/>
  <c r="I71" i="3"/>
  <c r="B71" i="3"/>
  <c r="D71" i="3"/>
  <c r="E71" i="3"/>
  <c r="G71" i="3"/>
  <c r="I193" i="3"/>
  <c r="G193" i="3"/>
  <c r="E193" i="3"/>
  <c r="F193" i="3"/>
  <c r="D193" i="3"/>
  <c r="B193" i="3"/>
  <c r="I179" i="3"/>
  <c r="E179" i="3"/>
  <c r="G179" i="3"/>
  <c r="B179" i="3"/>
  <c r="F179" i="3"/>
  <c r="D179" i="3"/>
  <c r="I148" i="3"/>
  <c r="F148" i="3"/>
  <c r="D148" i="3"/>
  <c r="E148" i="3"/>
  <c r="B148" i="3"/>
  <c r="G148" i="3"/>
  <c r="I129" i="3"/>
  <c r="B129" i="3"/>
  <c r="D129" i="3"/>
  <c r="F129" i="3"/>
  <c r="G129" i="3"/>
  <c r="E129" i="3"/>
  <c r="I126" i="3"/>
  <c r="D126" i="3"/>
  <c r="F126" i="3"/>
  <c r="G126" i="3"/>
  <c r="B126" i="3"/>
  <c r="E126" i="3"/>
  <c r="I74" i="3"/>
  <c r="E74" i="3"/>
  <c r="B74" i="3"/>
  <c r="G74" i="3"/>
  <c r="D74" i="3"/>
  <c r="F74" i="3"/>
  <c r="I192" i="3"/>
  <c r="B192" i="3"/>
  <c r="F192" i="3"/>
  <c r="E192" i="3"/>
  <c r="G192" i="3"/>
  <c r="D192" i="3"/>
  <c r="I32" i="3"/>
  <c r="E32" i="3"/>
  <c r="G32" i="3"/>
  <c r="D32" i="3"/>
  <c r="F32" i="3"/>
  <c r="B32" i="3"/>
  <c r="I86" i="3"/>
  <c r="F86" i="3"/>
  <c r="D86" i="3"/>
  <c r="B86" i="3"/>
  <c r="G86" i="3"/>
  <c r="E86" i="3"/>
  <c r="I111" i="3"/>
  <c r="F111" i="3"/>
  <c r="E111" i="3"/>
  <c r="B111" i="3"/>
  <c r="G111" i="3"/>
  <c r="D111" i="3"/>
  <c r="I191" i="3"/>
  <c r="D191" i="3"/>
  <c r="B191" i="3"/>
  <c r="G191" i="3"/>
  <c r="F191" i="3"/>
  <c r="E191" i="3"/>
  <c r="I203" i="3"/>
  <c r="G203" i="3"/>
  <c r="B203" i="3"/>
  <c r="E203" i="3"/>
  <c r="F203" i="3"/>
  <c r="D203" i="3"/>
  <c r="I145" i="3"/>
  <c r="E145" i="3"/>
  <c r="G145" i="3"/>
  <c r="F145" i="3"/>
  <c r="D145" i="3"/>
  <c r="B145" i="3"/>
  <c r="I124" i="3"/>
  <c r="F124" i="3"/>
  <c r="B124" i="3"/>
  <c r="D124" i="3"/>
  <c r="G124" i="3"/>
  <c r="E124" i="3"/>
  <c r="I152" i="3"/>
  <c r="D152" i="3"/>
  <c r="E152" i="3"/>
  <c r="F152" i="3"/>
  <c r="B152" i="3"/>
  <c r="G152" i="3"/>
  <c r="I53" i="3"/>
  <c r="F53" i="3"/>
  <c r="D53" i="3"/>
  <c r="G53" i="3"/>
  <c r="B53" i="3"/>
  <c r="E53" i="3"/>
  <c r="D141" i="3"/>
  <c r="I141" i="3"/>
  <c r="F141" i="3"/>
  <c r="E141" i="3"/>
  <c r="G141" i="3"/>
  <c r="B141" i="3"/>
  <c r="I106" i="3"/>
  <c r="F106" i="3"/>
  <c r="B106" i="3"/>
  <c r="G106" i="3"/>
  <c r="D106" i="3"/>
  <c r="E106" i="3"/>
  <c r="I164" i="3"/>
  <c r="E164" i="3"/>
  <c r="B164" i="3"/>
  <c r="G164" i="3"/>
  <c r="F164" i="3"/>
  <c r="D164" i="3"/>
  <c r="I143" i="3"/>
  <c r="G143" i="3"/>
  <c r="E143" i="3"/>
  <c r="B143" i="3"/>
  <c r="F143" i="3"/>
  <c r="D143" i="3"/>
  <c r="I209" i="3"/>
  <c r="D209" i="3"/>
  <c r="E209" i="3"/>
  <c r="F209" i="3"/>
  <c r="B209" i="3"/>
  <c r="G209" i="3"/>
  <c r="I121" i="3"/>
  <c r="B121" i="3"/>
  <c r="E121" i="3"/>
  <c r="F121" i="3"/>
  <c r="G121" i="3"/>
  <c r="D121" i="3"/>
  <c r="I20" i="3"/>
  <c r="G20" i="3"/>
  <c r="F20" i="3"/>
  <c r="E20" i="3"/>
  <c r="D20" i="3"/>
  <c r="B20" i="3"/>
  <c r="I207" i="3"/>
  <c r="E207" i="3"/>
  <c r="F207" i="3"/>
  <c r="D207" i="3"/>
  <c r="G207" i="3"/>
  <c r="B207" i="3"/>
  <c r="I101" i="3"/>
  <c r="D101" i="3"/>
  <c r="B101" i="3"/>
  <c r="F101" i="3"/>
  <c r="G101" i="3"/>
  <c r="E101" i="3"/>
  <c r="I162" i="3"/>
  <c r="E162" i="3"/>
  <c r="D162" i="3"/>
  <c r="G162" i="3"/>
  <c r="F162" i="3"/>
  <c r="B162" i="3"/>
  <c r="I105" i="3"/>
  <c r="G105" i="3"/>
  <c r="E105" i="3"/>
  <c r="B105" i="3"/>
  <c r="F105" i="3"/>
  <c r="D105" i="3"/>
  <c r="I37" i="3"/>
  <c r="G37" i="3"/>
  <c r="B37" i="3"/>
  <c r="D37" i="3"/>
  <c r="F37" i="3"/>
  <c r="E37" i="3"/>
  <c r="I24" i="3"/>
  <c r="G24" i="3"/>
  <c r="F24" i="3"/>
  <c r="E24" i="3"/>
  <c r="B24" i="3"/>
  <c r="D24" i="3"/>
  <c r="I97" i="3"/>
  <c r="B97" i="3"/>
  <c r="F97" i="3"/>
  <c r="G97" i="3"/>
  <c r="E97" i="3"/>
  <c r="D97" i="3"/>
  <c r="B202" i="3"/>
  <c r="I202" i="3"/>
  <c r="E202" i="3"/>
  <c r="G202" i="3"/>
  <c r="F202" i="3"/>
  <c r="D202" i="3"/>
  <c r="I49" i="3"/>
  <c r="E49" i="3"/>
  <c r="F49" i="3"/>
  <c r="G49" i="3"/>
  <c r="B49" i="3"/>
  <c r="D49" i="3"/>
  <c r="I69" i="3"/>
  <c r="D69" i="3"/>
  <c r="F69" i="3"/>
  <c r="E69" i="3"/>
  <c r="B69" i="3"/>
  <c r="G69" i="3"/>
  <c r="I112" i="3"/>
  <c r="B112" i="3"/>
  <c r="D112" i="3"/>
  <c r="E112" i="3"/>
  <c r="F112" i="3"/>
  <c r="G112" i="3"/>
  <c r="G137" i="3"/>
  <c r="I137" i="3"/>
  <c r="B137" i="3"/>
  <c r="D137" i="3"/>
  <c r="F137" i="3"/>
  <c r="E137" i="3"/>
  <c r="I80" i="3"/>
  <c r="G80" i="3"/>
  <c r="F80" i="3"/>
  <c r="E80" i="3"/>
  <c r="D80" i="3"/>
  <c r="B80" i="3"/>
  <c r="I56" i="3"/>
  <c r="D56" i="3"/>
  <c r="E56" i="3"/>
  <c r="F56" i="3"/>
  <c r="G56" i="3"/>
  <c r="B56" i="3"/>
  <c r="I136" i="3"/>
  <c r="D136" i="3"/>
  <c r="F136" i="3"/>
  <c r="E136" i="3"/>
  <c r="B136" i="3"/>
  <c r="G136" i="3"/>
  <c r="I109" i="3"/>
  <c r="B109" i="3"/>
  <c r="G109" i="3"/>
  <c r="D109" i="3"/>
  <c r="E109" i="3"/>
  <c r="F109" i="3"/>
  <c r="I94" i="3"/>
  <c r="E94" i="3"/>
  <c r="B94" i="3"/>
  <c r="F94" i="3"/>
  <c r="G94" i="3"/>
  <c r="D94" i="3"/>
  <c r="I81" i="3"/>
  <c r="D81" i="3"/>
  <c r="B81" i="3"/>
  <c r="G81" i="3"/>
  <c r="F81" i="3"/>
  <c r="E81" i="3"/>
  <c r="I178" i="3"/>
  <c r="B178" i="3"/>
  <c r="F178" i="3"/>
  <c r="E178" i="3"/>
  <c r="D178" i="3"/>
  <c r="G178" i="3"/>
  <c r="I165" i="3"/>
  <c r="D165" i="3"/>
  <c r="E165" i="3"/>
  <c r="F165" i="3"/>
  <c r="G165" i="3"/>
  <c r="B165" i="3"/>
  <c r="I168" i="3"/>
  <c r="B168" i="3"/>
  <c r="D168" i="3"/>
  <c r="E168" i="3"/>
  <c r="G168" i="3"/>
  <c r="F168" i="3"/>
  <c r="G14" i="3"/>
  <c r="I14" i="3"/>
  <c r="D14" i="3"/>
  <c r="B14" i="3"/>
  <c r="F14" i="3"/>
  <c r="E14" i="3"/>
  <c r="I147" i="3"/>
  <c r="E147" i="3"/>
  <c r="B147" i="3"/>
  <c r="F147" i="3"/>
  <c r="G147" i="3"/>
  <c r="D147" i="3"/>
  <c r="I96" i="3"/>
  <c r="G96" i="3"/>
  <c r="D96" i="3"/>
  <c r="B96" i="3"/>
  <c r="F96" i="3"/>
  <c r="E96" i="3"/>
  <c r="I59" i="3"/>
  <c r="B59" i="3"/>
  <c r="E59" i="3"/>
  <c r="F59" i="3"/>
  <c r="G59" i="3"/>
  <c r="D59" i="3"/>
  <c r="I130" i="3"/>
  <c r="F130" i="3"/>
  <c r="E130" i="3"/>
  <c r="G130" i="3"/>
  <c r="D130" i="3"/>
  <c r="B130" i="3"/>
  <c r="I87" i="3"/>
  <c r="B87" i="3"/>
  <c r="D87" i="3"/>
  <c r="F87" i="3"/>
  <c r="G87" i="3"/>
  <c r="E87" i="3"/>
  <c r="I108" i="3"/>
  <c r="G108" i="3"/>
  <c r="B108" i="3"/>
  <c r="E108" i="3"/>
  <c r="F108" i="3"/>
  <c r="D108" i="3"/>
  <c r="I131" i="3"/>
  <c r="D131" i="3"/>
  <c r="E131" i="3"/>
  <c r="G131" i="3"/>
  <c r="F131" i="3"/>
  <c r="B131" i="3"/>
  <c r="I153" i="3"/>
  <c r="B153" i="3"/>
  <c r="D153" i="3"/>
  <c r="G153" i="3"/>
  <c r="F153" i="3"/>
  <c r="E153" i="3"/>
  <c r="I200" i="3"/>
  <c r="B200" i="3"/>
  <c r="E200" i="3"/>
  <c r="D200" i="3"/>
  <c r="G200" i="3"/>
  <c r="F200" i="3"/>
  <c r="I76" i="3"/>
  <c r="E76" i="3"/>
  <c r="D76" i="3"/>
  <c r="F76" i="3"/>
  <c r="B76" i="3"/>
  <c r="G76" i="3"/>
  <c r="I160" i="3"/>
  <c r="G160" i="3"/>
  <c r="B160" i="3"/>
  <c r="D160" i="3"/>
  <c r="E160" i="3"/>
  <c r="F160" i="3"/>
  <c r="G73" i="3"/>
  <c r="I73" i="3"/>
  <c r="F73" i="3"/>
  <c r="B73" i="3"/>
  <c r="E73" i="3"/>
  <c r="D73" i="3"/>
  <c r="D67" i="3"/>
  <c r="I67" i="3"/>
  <c r="G67" i="3"/>
  <c r="E67" i="3"/>
  <c r="B67" i="3"/>
  <c r="F67" i="3"/>
  <c r="I184" i="3"/>
  <c r="D184" i="3"/>
  <c r="G184" i="3"/>
  <c r="F184" i="3"/>
  <c r="B184" i="3"/>
  <c r="E184" i="3"/>
  <c r="I48" i="3"/>
  <c r="F48" i="3"/>
  <c r="B48" i="3"/>
  <c r="D48" i="3"/>
  <c r="E48" i="3"/>
  <c r="G48" i="3"/>
  <c r="D7" i="3" l="1"/>
  <c r="H93" i="3"/>
  <c r="H188" i="3"/>
  <c r="H54" i="3"/>
  <c r="H160" i="3"/>
  <c r="H211" i="3"/>
  <c r="H162" i="3"/>
  <c r="H136" i="3"/>
  <c r="H97" i="3"/>
  <c r="H20" i="3"/>
  <c r="H152" i="3"/>
  <c r="H192" i="3"/>
  <c r="H62" i="3"/>
  <c r="H127" i="3"/>
  <c r="H172" i="3"/>
  <c r="H134" i="3"/>
  <c r="H40" i="3"/>
  <c r="H12" i="3"/>
  <c r="H107" i="3"/>
  <c r="H144" i="3"/>
  <c r="H76" i="3"/>
  <c r="H181" i="3"/>
  <c r="H63" i="3"/>
  <c r="H198" i="3"/>
  <c r="H106" i="3"/>
  <c r="H111" i="3"/>
  <c r="H79" i="3"/>
  <c r="H29" i="3"/>
  <c r="H161" i="3"/>
  <c r="H158" i="3"/>
  <c r="H210" i="3"/>
  <c r="H81" i="3"/>
  <c r="H67" i="3"/>
  <c r="H26" i="3"/>
  <c r="H27" i="3"/>
  <c r="H186" i="3"/>
  <c r="H155" i="3"/>
  <c r="H124" i="3"/>
  <c r="H193" i="3"/>
  <c r="H204" i="3"/>
  <c r="H146" i="3"/>
  <c r="H33" i="3"/>
  <c r="H77" i="3"/>
  <c r="H208" i="3"/>
  <c r="H119" i="3"/>
  <c r="H180" i="3"/>
  <c r="H138" i="3"/>
  <c r="H109" i="3"/>
  <c r="H104" i="3"/>
  <c r="H41" i="3"/>
  <c r="H19" i="3"/>
  <c r="H75" i="3"/>
  <c r="H39" i="3"/>
  <c r="H34" i="3"/>
  <c r="H57" i="3"/>
  <c r="H194" i="3"/>
  <c r="H59" i="3"/>
  <c r="H23" i="3"/>
  <c r="H174" i="3"/>
  <c r="H159" i="3"/>
  <c r="H102" i="3"/>
  <c r="H103" i="3"/>
  <c r="H94" i="3"/>
  <c r="H108" i="3"/>
  <c r="H137" i="3"/>
  <c r="H112" i="3"/>
  <c r="H49" i="3"/>
  <c r="H105" i="3"/>
  <c r="H207" i="3"/>
  <c r="H164" i="3"/>
  <c r="H191" i="3"/>
  <c r="H150" i="3"/>
  <c r="H13" i="3"/>
  <c r="H173" i="3"/>
  <c r="H149" i="3"/>
  <c r="H44" i="3"/>
  <c r="H184" i="3"/>
  <c r="H73" i="3"/>
  <c r="H165" i="3"/>
  <c r="H141" i="3"/>
  <c r="H53" i="3"/>
  <c r="H11" i="3"/>
  <c r="H30" i="3"/>
  <c r="H31" i="3"/>
  <c r="H83" i="3"/>
  <c r="H115" i="3"/>
  <c r="H125" i="3"/>
  <c r="H99" i="3"/>
  <c r="H148" i="3"/>
  <c r="H68" i="3"/>
  <c r="H169" i="3"/>
  <c r="H187" i="3"/>
  <c r="H171" i="3"/>
  <c r="H190" i="3"/>
  <c r="H154" i="3"/>
  <c r="H183" i="3"/>
  <c r="H60" i="3"/>
  <c r="H177" i="3"/>
  <c r="H89" i="3"/>
  <c r="H142" i="3"/>
  <c r="H132" i="3"/>
  <c r="H179" i="3"/>
  <c r="H98" i="3"/>
  <c r="H16" i="3"/>
  <c r="H87" i="3"/>
  <c r="H101" i="3"/>
  <c r="H166" i="3"/>
  <c r="H176" i="3"/>
  <c r="H36" i="3"/>
  <c r="H182" i="3"/>
  <c r="H88" i="3"/>
  <c r="H52" i="3"/>
  <c r="H140" i="3"/>
  <c r="H48" i="3"/>
  <c r="H96" i="3"/>
  <c r="H202" i="3"/>
  <c r="H24" i="3"/>
  <c r="H32" i="3"/>
  <c r="H126" i="3"/>
  <c r="H205" i="3"/>
  <c r="H28" i="3"/>
  <c r="H42" i="3"/>
  <c r="H70" i="3"/>
  <c r="H61" i="3"/>
  <c r="H110" i="3"/>
  <c r="H17" i="3"/>
  <c r="H197" i="3"/>
  <c r="H185" i="3"/>
  <c r="H35" i="3"/>
  <c r="H15" i="3"/>
  <c r="H78" i="3"/>
  <c r="H66" i="3"/>
  <c r="H128" i="3"/>
  <c r="H133" i="3"/>
  <c r="H38" i="3"/>
  <c r="H47" i="3"/>
  <c r="H116" i="3"/>
  <c r="H82" i="3"/>
  <c r="H84" i="3"/>
  <c r="H120" i="3"/>
  <c r="H156" i="3"/>
  <c r="H168" i="3"/>
  <c r="H95" i="3"/>
  <c r="H21" i="3"/>
  <c r="H163" i="3"/>
  <c r="H151" i="3"/>
  <c r="H167" i="3"/>
  <c r="H199" i="3"/>
  <c r="H65" i="3"/>
  <c r="H69" i="3"/>
  <c r="H37" i="3"/>
  <c r="H203" i="3"/>
  <c r="H206" i="3"/>
  <c r="H85" i="3"/>
  <c r="H135" i="3"/>
  <c r="H18" i="3"/>
  <c r="H43" i="3"/>
  <c r="H50" i="3"/>
  <c r="H114" i="3"/>
  <c r="H189" i="3"/>
  <c r="H46" i="3"/>
  <c r="H118" i="3"/>
  <c r="H100" i="3"/>
  <c r="H131" i="3"/>
  <c r="H200" i="3"/>
  <c r="H153" i="3"/>
  <c r="H130" i="3"/>
  <c r="H14" i="3"/>
  <c r="H178" i="3"/>
  <c r="H143" i="3"/>
  <c r="H86" i="3"/>
  <c r="H74" i="3"/>
  <c r="H129" i="3"/>
  <c r="H71" i="3"/>
  <c r="H196" i="3"/>
  <c r="H157" i="3"/>
  <c r="H117" i="3"/>
  <c r="H201" i="3"/>
  <c r="H72" i="3"/>
  <c r="H175" i="3"/>
  <c r="H25" i="3"/>
  <c r="H92" i="3"/>
  <c r="H90" i="3"/>
  <c r="H58" i="3"/>
  <c r="H113" i="3"/>
  <c r="H145" i="3"/>
  <c r="H45" i="3"/>
  <c r="H170" i="3"/>
  <c r="H56" i="3"/>
  <c r="H147" i="3"/>
  <c r="H80" i="3"/>
  <c r="H121" i="3"/>
  <c r="H209" i="3"/>
  <c r="H91" i="3"/>
  <c r="H195" i="3"/>
  <c r="H51" i="3"/>
  <c r="H122" i="3"/>
  <c r="H64" i="3"/>
  <c r="H139" i="3"/>
  <c r="H123" i="3"/>
  <c r="H55" i="3"/>
  <c r="H22" i="3"/>
  <c r="E7" i="3" l="1"/>
</calcChain>
</file>

<file path=xl/sharedStrings.xml><?xml version="1.0" encoding="utf-8"?>
<sst xmlns="http://schemas.openxmlformats.org/spreadsheetml/2006/main" count="196" uniqueCount="152">
  <si>
    <t>ITEM</t>
  </si>
  <si>
    <t>Ketchup</t>
  </si>
  <si>
    <t>TOTAL</t>
  </si>
  <si>
    <t>←</t>
  </si>
  <si>
    <t xml:space="preserve">  </t>
  </si>
  <si>
    <t>R$</t>
  </si>
  <si>
    <t>Shibata</t>
  </si>
  <si>
    <t>Nagumo</t>
  </si>
  <si>
    <t>Carrefour</t>
  </si>
  <si>
    <t>Coop</t>
  </si>
  <si>
    <t>Mercado Bairro</t>
  </si>
  <si>
    <t>Padaria Tal</t>
  </si>
  <si>
    <t>Local de Compra</t>
  </si>
  <si>
    <t>Moeda</t>
  </si>
  <si>
    <t>Configurações</t>
  </si>
  <si>
    <t>Selecione sua moeda →</t>
  </si>
  <si>
    <t>Insira uma moeda diferente →</t>
  </si>
  <si>
    <t>OU</t>
  </si>
  <si>
    <t>Crie uma lista de todos os mercados e lojas onde você costuma fazer compras. Ter uma lista completa de todas as lojas que você usa ajuda a filtrar sua lista de compras pela loja onde deseja comprar um determinado item (ou itens). Dessa forma, você não precisará pesquisar toda a lista ao fazer compras.</t>
  </si>
  <si>
    <t>Insira uma nova linha acima</t>
  </si>
  <si>
    <t>Lista de Itens</t>
  </si>
  <si>
    <t>contato@neroexcel.com.br</t>
  </si>
  <si>
    <t>https://www.neroexcel.com.br</t>
  </si>
  <si>
    <t>MERCEARIA</t>
  </si>
  <si>
    <t>Arroz</t>
  </si>
  <si>
    <t>Feijão</t>
  </si>
  <si>
    <t>Óleo</t>
  </si>
  <si>
    <t>Azeite de oliva</t>
  </si>
  <si>
    <t>Vinagre</t>
  </si>
  <si>
    <t>Açúcar</t>
  </si>
  <si>
    <t>Milho para pipoca</t>
  </si>
  <si>
    <t>Farinha de trigo</t>
  </si>
  <si>
    <t>Fermento em pó</t>
  </si>
  <si>
    <t>Aveia</t>
  </si>
  <si>
    <t>Cereais</t>
  </si>
  <si>
    <t>Amido de milho</t>
  </si>
  <si>
    <t>Farinha de mandioca</t>
  </si>
  <si>
    <t>Extrato de tomate</t>
  </si>
  <si>
    <t>Macarrão</t>
  </si>
  <si>
    <t>Queijo ralado</t>
  </si>
  <si>
    <t>Enlatados</t>
  </si>
  <si>
    <t>Conservas</t>
  </si>
  <si>
    <t>Bolachas</t>
  </si>
  <si>
    <t>Petiscos</t>
  </si>
  <si>
    <t>Pães</t>
  </si>
  <si>
    <t>Maionese</t>
  </si>
  <si>
    <t>Mostarda</t>
  </si>
  <si>
    <t>Frios</t>
  </si>
  <si>
    <t>Manteiga</t>
  </si>
  <si>
    <t>Requeijão</t>
  </si>
  <si>
    <t>Geleias ou doces pastosos</t>
  </si>
  <si>
    <t>Mel</t>
  </si>
  <si>
    <t>Sal</t>
  </si>
  <si>
    <t>Temperos secos</t>
  </si>
  <si>
    <t>Especiarias</t>
  </si>
  <si>
    <t>Atualize as quantidades de cada item da sua lista. Isso atualizará o preço na coluna TOTAL e também calculará o custo de todo o carrinho de compras.</t>
  </si>
  <si>
    <t>QTD</t>
  </si>
  <si>
    <t>PREÇO UNITÁRIO</t>
  </si>
  <si>
    <t>PREÇO UNIT</t>
  </si>
  <si>
    <t>LOJA</t>
  </si>
  <si>
    <t>AÇOUGUE</t>
  </si>
  <si>
    <t>FEIRA</t>
  </si>
  <si>
    <t>BEBIDAS</t>
  </si>
  <si>
    <t>HIGIENE PESSOAL</t>
  </si>
  <si>
    <t>LIMPEZA</t>
  </si>
  <si>
    <t>UTILIDADES</t>
  </si>
  <si>
    <t>Insira uma nova linha acima desta linha</t>
  </si>
  <si>
    <t>QUANTIDADE</t>
  </si>
  <si>
    <t>INCLUIR NA LISTA</t>
  </si>
  <si>
    <t>Lista de Compras</t>
  </si>
  <si>
    <t>x</t>
  </si>
  <si>
    <t>LOCAL</t>
  </si>
  <si>
    <t>TOTAL DA COMPRA</t>
  </si>
  <si>
    <t>TOTAL DE ITENS</t>
  </si>
  <si>
    <t>https://www.neroexcel.com.br/</t>
  </si>
  <si>
    <t>Café</t>
  </si>
  <si>
    <t>Chás</t>
  </si>
  <si>
    <t>Sucos</t>
  </si>
  <si>
    <t>Iogurtes</t>
  </si>
  <si>
    <t>Leite</t>
  </si>
  <si>
    <t>Achocolatado</t>
  </si>
  <si>
    <t>Água mineral</t>
  </si>
  <si>
    <t>Refrigerantes</t>
  </si>
  <si>
    <t>Bebidas alcoólicas de sua preferência</t>
  </si>
  <si>
    <t>Ovos</t>
  </si>
  <si>
    <t>Verduras</t>
  </si>
  <si>
    <t>Legumes</t>
  </si>
  <si>
    <t>Vegetais variados</t>
  </si>
  <si>
    <t>Frutas da estação</t>
  </si>
  <si>
    <t>Cebola</t>
  </si>
  <si>
    <t>Alho</t>
  </si>
  <si>
    <t>Ervas e temperos frescos</t>
  </si>
  <si>
    <t>Bifes</t>
  </si>
  <si>
    <t>Carne moída</t>
  </si>
  <si>
    <t>Carne de frango</t>
  </si>
  <si>
    <t>Filés de peixes</t>
  </si>
  <si>
    <t>Bacon</t>
  </si>
  <si>
    <t>Hambúrgueres</t>
  </si>
  <si>
    <t>Linguiças</t>
  </si>
  <si>
    <t>Salsichas</t>
  </si>
  <si>
    <t>Shampoo</t>
  </si>
  <si>
    <t>Condicionador</t>
  </si>
  <si>
    <t>Sabonetes</t>
  </si>
  <si>
    <t>Sabonete líquido</t>
  </si>
  <si>
    <t>Cotonetes</t>
  </si>
  <si>
    <t>Algodão</t>
  </si>
  <si>
    <t>Papel higiênico</t>
  </si>
  <si>
    <t>Pasta de dente</t>
  </si>
  <si>
    <t>Escova de dente</t>
  </si>
  <si>
    <t>Fio dental</t>
  </si>
  <si>
    <t>Antisséptico bucal</t>
  </si>
  <si>
    <t>Porta escova de dentes</t>
  </si>
  <si>
    <t>Saboneteira</t>
  </si>
  <si>
    <t>Esponja para banho</t>
  </si>
  <si>
    <t>Desodorante</t>
  </si>
  <si>
    <t>Curativos</t>
  </si>
  <si>
    <t>Detergente</t>
  </si>
  <si>
    <t>Desengordurante</t>
  </si>
  <si>
    <t>Esponja para louça</t>
  </si>
  <si>
    <t>Palha de aço</t>
  </si>
  <si>
    <t>Escova de limpeza</t>
  </si>
  <si>
    <t>Sabão em barra</t>
  </si>
  <si>
    <t>Balde e bacia</t>
  </si>
  <si>
    <t>Rodo, vassoura, pá</t>
  </si>
  <si>
    <t>Panos de limpeza e flanelas</t>
  </si>
  <si>
    <t>Sabão em pó ou líquido para roupas</t>
  </si>
  <si>
    <t>Amaciante</t>
  </si>
  <si>
    <t>Água sanitária</t>
  </si>
  <si>
    <t>Cesto para roupas</t>
  </si>
  <si>
    <t>Lixeira grande e pequena</t>
  </si>
  <si>
    <t>Lixeira para banheiro</t>
  </si>
  <si>
    <t>Escova sanitária</t>
  </si>
  <si>
    <t>Sacos de lixo</t>
  </si>
  <si>
    <t>Desinfetante</t>
  </si>
  <si>
    <t>Limpa vidros</t>
  </si>
  <si>
    <t>Limpa piso</t>
  </si>
  <si>
    <t>Limpador multiuso</t>
  </si>
  <si>
    <t>Álcool</t>
  </si>
  <si>
    <t>Lustrador de móveis</t>
  </si>
  <si>
    <t>Guardanapos de papel</t>
  </si>
  <si>
    <t>Papel toalha</t>
  </si>
  <si>
    <t>Papel alumínio</t>
  </si>
  <si>
    <t>Sacos plásticos para alimentos</t>
  </si>
  <si>
    <t>Papel filme</t>
  </si>
  <si>
    <t>Filtro para café</t>
  </si>
  <si>
    <t>Varal para roupas</t>
  </si>
  <si>
    <t>Pregadores</t>
  </si>
  <si>
    <t>Lâmpadas</t>
  </si>
  <si>
    <t>Fósforos</t>
  </si>
  <si>
    <t>Velas</t>
  </si>
  <si>
    <t>Pilhas</t>
  </si>
  <si>
    <t>Inseticida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</si>
</sst>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5"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tint="0.249977111117893"/>
      <name val="Calibri"/>
      <family val="2"/>
      <scheme val="minor"/>
    </font>
    <font>
      <sz val="11"/>
      <color theme="0" tint="-0.34998626667073579"/>
      <name val="Calibri"/>
      <family val="2"/>
      <scheme val="minor"/>
    </font>
    <font>
      <sz val="12"/>
      <color theme="0"/>
      <name val="Calibri"/>
      <family val="2"/>
      <scheme val="minor"/>
    </font>
    <font>
      <sz val="12"/>
      <color theme="1"/>
      <name val="Calibri"/>
      <family val="2"/>
      <scheme val="minor"/>
    </font>
    <font>
      <sz val="18"/>
      <color theme="0"/>
      <name val="Calibri"/>
      <family val="2"/>
      <scheme val="minor"/>
    </font>
    <font>
      <sz val="18"/>
      <color theme="1"/>
      <name val="Calibri"/>
      <family val="2"/>
      <scheme val="minor"/>
    </font>
    <font>
      <u/>
      <sz val="10"/>
      <color indexed="12"/>
      <name val="Arial"/>
      <family val="2"/>
    </font>
    <font>
      <sz val="10"/>
      <color theme="0"/>
      <name val="Calibri"/>
      <family val="2"/>
      <scheme val="minor"/>
    </font>
    <font>
      <sz val="18"/>
      <color theme="4" tint="-0.249977111117893"/>
      <name val="Calibri"/>
      <family val="2"/>
    </font>
    <font>
      <sz val="11"/>
      <color theme="4" tint="-0.249977111117893"/>
      <name val="Calibri"/>
      <family val="2"/>
      <scheme val="minor"/>
    </font>
    <font>
      <sz val="12"/>
      <color theme="4" tint="-0.249977111117893"/>
      <name val="Webdings"/>
      <family val="1"/>
      <charset val="2"/>
    </font>
    <font>
      <sz val="14"/>
      <color theme="0"/>
      <name val="Calibri"/>
      <family val="2"/>
      <scheme val="minor"/>
    </font>
    <font>
      <sz val="11"/>
      <color theme="4" tint="-0.499984740745262"/>
      <name val="Calibri"/>
      <family val="2"/>
      <scheme val="minor"/>
    </font>
    <font>
      <sz val="11"/>
      <color theme="4" tint="-0.499984740745262"/>
      <name val="Calibri"/>
      <family val="2"/>
    </font>
    <font>
      <sz val="24"/>
      <color theme="0"/>
      <name val="Calibri"/>
      <family val="2"/>
      <scheme val="minor"/>
    </font>
    <font>
      <sz val="45"/>
      <name val="Calibri"/>
      <family val="2"/>
      <scheme val="minor"/>
    </font>
    <font>
      <sz val="28"/>
      <name val="Calibri"/>
      <family val="2"/>
      <scheme val="minor"/>
    </font>
    <font>
      <sz val="12"/>
      <name val="Calibri"/>
      <family val="2"/>
      <scheme val="minor"/>
    </font>
    <font>
      <sz val="11"/>
      <name val="Calibri"/>
      <family val="2"/>
    </font>
    <font>
      <b/>
      <sz val="12"/>
      <name val="Calibri"/>
      <family val="2"/>
      <scheme val="minor"/>
    </font>
    <font>
      <sz val="14"/>
      <name val="Calibri"/>
      <family val="2"/>
      <scheme val="minor"/>
    </font>
  </fonts>
  <fills count="10">
    <fill>
      <patternFill patternType="none"/>
    </fill>
    <fill>
      <patternFill patternType="gray125"/>
    </fill>
    <fill>
      <patternFill patternType="solid">
        <fgColor theme="0" tint="-0.34998626667073579"/>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1" tint="0.14999847407452621"/>
        <bgColor indexed="64"/>
      </patternFill>
    </fill>
  </fills>
  <borders count="4">
    <border>
      <left/>
      <right/>
      <top/>
      <bottom/>
      <diagonal/>
    </border>
    <border>
      <left style="thin">
        <color theme="9" tint="0.59996337778862885"/>
      </left>
      <right style="thin">
        <color theme="9" tint="0.59996337778862885"/>
      </right>
      <top/>
      <bottom/>
      <diagonal/>
    </border>
    <border>
      <left style="thin">
        <color theme="4" tint="0.39994506668294322"/>
      </left>
      <right/>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s>
  <cellStyleXfs count="2">
    <xf numFmtId="0" fontId="0" fillId="0" borderId="0"/>
    <xf numFmtId="0" fontId="10" fillId="0" borderId="0" applyNumberFormat="0" applyFill="0" applyBorder="0" applyAlignment="0" applyProtection="0">
      <alignment vertical="top"/>
      <protection locked="0"/>
    </xf>
  </cellStyleXfs>
  <cellXfs count="100">
    <xf numFmtId="0" fontId="0" fillId="0" borderId="0" xfId="0"/>
    <xf numFmtId="0" fontId="0" fillId="0" borderId="0" xfId="0" applyAlignment="1">
      <alignment vertical="center"/>
    </xf>
    <xf numFmtId="0" fontId="0" fillId="0" borderId="0" xfId="0" applyFont="1" applyFill="1" applyBorder="1" applyAlignment="1">
      <alignment vertical="center"/>
    </xf>
    <xf numFmtId="0" fontId="0" fillId="0" borderId="0" xfId="0" applyAlignment="1">
      <alignment horizontal="center" vertical="center"/>
    </xf>
    <xf numFmtId="0" fontId="0" fillId="2" borderId="0" xfId="0" applyFill="1"/>
    <xf numFmtId="0" fontId="5" fillId="2" borderId="0" xfId="0" applyFont="1" applyFill="1"/>
    <xf numFmtId="0" fontId="5" fillId="2" borderId="0" xfId="0" applyFont="1"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xf numFmtId="0" fontId="5" fillId="0" borderId="0" xfId="0" applyFont="1" applyFill="1" applyAlignment="1">
      <alignment vertical="center"/>
    </xf>
    <xf numFmtId="0" fontId="5" fillId="0" borderId="0" xfId="0" applyFont="1" applyFill="1" applyAlignment="1">
      <alignment horizontal="center" vertical="center"/>
    </xf>
    <xf numFmtId="0" fontId="0" fillId="0" borderId="0" xfId="0" applyFill="1"/>
    <xf numFmtId="0" fontId="8" fillId="3" borderId="0" xfId="0" applyFont="1" applyFill="1" applyAlignment="1">
      <alignment horizontal="left"/>
    </xf>
    <xf numFmtId="0" fontId="9" fillId="3" borderId="0" xfId="0" applyFont="1" applyFill="1" applyAlignment="1">
      <alignment horizontal="left"/>
    </xf>
    <xf numFmtId="0" fontId="2" fillId="4" borderId="0" xfId="0" applyFont="1" applyFill="1"/>
    <xf numFmtId="0" fontId="2" fillId="4" borderId="0" xfId="0" applyFont="1" applyFill="1" applyAlignment="1">
      <alignment vertical="center"/>
    </xf>
    <xf numFmtId="0" fontId="11" fillId="2" borderId="0" xfId="0" applyFont="1" applyFill="1" applyAlignment="1">
      <alignment horizontal="left" vertical="top" indent="1"/>
    </xf>
    <xf numFmtId="43" fontId="0" fillId="0" borderId="0" xfId="0" applyNumberFormat="1" applyAlignment="1">
      <alignment vertical="center"/>
    </xf>
    <xf numFmtId="43" fontId="5" fillId="2" borderId="0" xfId="0" applyNumberFormat="1" applyFont="1" applyFill="1" applyAlignment="1">
      <alignment vertical="center"/>
    </xf>
    <xf numFmtId="43" fontId="5" fillId="0" borderId="0" xfId="0" applyNumberFormat="1" applyFont="1" applyFill="1" applyAlignment="1">
      <alignment vertical="center"/>
    </xf>
    <xf numFmtId="0" fontId="0" fillId="0" borderId="1" xfId="0" applyBorder="1" applyAlignment="1">
      <alignment horizontal="center" vertical="center"/>
    </xf>
    <xf numFmtId="0" fontId="12" fillId="0" borderId="0" xfId="0" applyFont="1" applyFill="1" applyAlignment="1">
      <alignment horizont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2" fontId="4" fillId="0" borderId="0" xfId="0" applyNumberFormat="1" applyFont="1" applyAlignment="1">
      <alignment vertical="center"/>
    </xf>
    <xf numFmtId="2" fontId="4" fillId="0" borderId="0" xfId="0" applyNumberFormat="1" applyFont="1" applyAlignment="1">
      <alignment horizontal="center" vertical="center"/>
    </xf>
    <xf numFmtId="4" fontId="4" fillId="0" borderId="0" xfId="0" applyNumberFormat="1" applyFont="1" applyAlignment="1">
      <alignment vertical="center"/>
    </xf>
    <xf numFmtId="2" fontId="4" fillId="0" borderId="0" xfId="0" applyNumberFormat="1" applyFont="1" applyAlignment="1">
      <alignment horizontal="right" vertical="center"/>
    </xf>
    <xf numFmtId="4" fontId="4" fillId="0" borderId="0" xfId="0" applyNumberFormat="1" applyFont="1" applyAlignment="1">
      <alignment horizontal="right" vertical="center"/>
    </xf>
    <xf numFmtId="0" fontId="4" fillId="0" borderId="0" xfId="0" applyFont="1" applyAlignment="1">
      <alignment horizontal="right" vertical="center" indent="1"/>
    </xf>
    <xf numFmtId="0" fontId="13" fillId="0" borderId="0" xfId="0" applyFont="1" applyAlignment="1">
      <alignment horizontal="right" vertical="center" indent="1"/>
    </xf>
    <xf numFmtId="0" fontId="4" fillId="0" borderId="2" xfId="0" applyFont="1" applyBorder="1" applyAlignment="1">
      <alignment horizontal="right" vertical="center" indent="1"/>
    </xf>
    <xf numFmtId="0" fontId="14" fillId="0" borderId="0" xfId="0" applyFont="1" applyFill="1" applyAlignment="1">
      <alignment horizontal="center" vertical="center"/>
    </xf>
    <xf numFmtId="1" fontId="0" fillId="0" borderId="0" xfId="0" applyNumberFormat="1" applyAlignment="1">
      <alignment horizontal="center" vertical="center"/>
    </xf>
    <xf numFmtId="1" fontId="15" fillId="6" borderId="0" xfId="0" applyNumberFormat="1" applyFont="1" applyFill="1" applyAlignment="1">
      <alignment horizontal="left" vertical="center"/>
    </xf>
    <xf numFmtId="1" fontId="0" fillId="6" borderId="0" xfId="0" applyNumberFormat="1" applyFill="1" applyAlignment="1">
      <alignment horizontal="center" vertical="center"/>
    </xf>
    <xf numFmtId="1" fontId="0" fillId="5" borderId="0" xfId="0" applyNumberFormat="1" applyFill="1" applyAlignment="1">
      <alignment horizontal="center" vertical="center"/>
    </xf>
    <xf numFmtId="0" fontId="0" fillId="5" borderId="0" xfId="0" applyFill="1" applyAlignment="1">
      <alignment vertical="center"/>
    </xf>
    <xf numFmtId="1" fontId="2" fillId="5" borderId="0" xfId="0" applyNumberFormat="1" applyFont="1" applyFill="1" applyAlignment="1">
      <alignment horizontal="left" vertical="center" indent="1"/>
    </xf>
    <xf numFmtId="0" fontId="0" fillId="0" borderId="0" xfId="0" applyAlignment="1">
      <alignment vertical="distributed"/>
    </xf>
    <xf numFmtId="4" fontId="17" fillId="0" borderId="0" xfId="0" applyNumberFormat="1" applyFont="1" applyAlignment="1">
      <alignment vertical="center"/>
    </xf>
    <xf numFmtId="0" fontId="16" fillId="0" borderId="0" xfId="0" applyFont="1" applyAlignment="1">
      <alignment vertical="center"/>
    </xf>
    <xf numFmtId="0" fontId="0" fillId="0" borderId="0" xfId="0" applyAlignment="1">
      <alignment vertical="distributed" wrapText="1"/>
    </xf>
    <xf numFmtId="0" fontId="7" fillId="5" borderId="3" xfId="0" applyFont="1" applyFill="1" applyBorder="1" applyAlignment="1">
      <alignment horizontal="left" vertical="center" indent="1"/>
    </xf>
    <xf numFmtId="0" fontId="10" fillId="0" borderId="0" xfId="1" applyAlignment="1" applyProtection="1">
      <alignment horizontal="right" vertical="center"/>
    </xf>
    <xf numFmtId="0" fontId="10" fillId="0" borderId="0" xfId="1" applyAlignment="1" applyProtection="1">
      <alignment vertical="center"/>
    </xf>
    <xf numFmtId="0" fontId="19" fillId="0" borderId="0" xfId="0" applyFont="1" applyAlignment="1">
      <alignment vertical="center"/>
    </xf>
    <xf numFmtId="0" fontId="8" fillId="7" borderId="0" xfId="0" applyFont="1" applyFill="1" applyBorder="1" applyAlignment="1">
      <alignment horizontal="left" vertical="center" indent="1"/>
    </xf>
    <xf numFmtId="0" fontId="9" fillId="7" borderId="0" xfId="0" applyFont="1" applyFill="1" applyAlignment="1">
      <alignment horizontal="left"/>
    </xf>
    <xf numFmtId="0" fontId="9" fillId="7" borderId="0" xfId="0" applyFont="1" applyFill="1" applyAlignment="1">
      <alignment horizontal="left" vertical="center"/>
    </xf>
    <xf numFmtId="0" fontId="2" fillId="2" borderId="0" xfId="0" applyFont="1" applyFill="1" applyBorder="1" applyAlignment="1">
      <alignment horizontal="left" vertical="center" indent="3"/>
    </xf>
    <xf numFmtId="0" fontId="2" fillId="2" borderId="0"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43" fontId="2" fillId="2" borderId="0" xfId="0" applyNumberFormat="1" applyFont="1" applyFill="1" applyAlignment="1">
      <alignment vertical="center"/>
    </xf>
    <xf numFmtId="0" fontId="2" fillId="2" borderId="0" xfId="0" applyFont="1" applyFill="1"/>
    <xf numFmtId="0" fontId="2" fillId="2" borderId="0" xfId="0" applyFont="1" applyFill="1" applyBorder="1" applyAlignment="1">
      <alignment horizontal="left" vertical="center"/>
    </xf>
    <xf numFmtId="0" fontId="0" fillId="0" borderId="0" xfId="0" applyAlignment="1">
      <alignment horizontal="center"/>
    </xf>
    <xf numFmtId="0" fontId="2" fillId="4" borderId="0" xfId="0" applyFont="1" applyFill="1" applyAlignment="1">
      <alignment horizontal="center"/>
    </xf>
    <xf numFmtId="0" fontId="2" fillId="2" borderId="0" xfId="0" applyFont="1" applyFill="1" applyBorder="1" applyAlignment="1">
      <alignment horizontal="center" vertical="center"/>
    </xf>
    <xf numFmtId="43" fontId="2" fillId="2" borderId="0" xfId="0" applyNumberFormat="1" applyFont="1" applyFill="1" applyAlignment="1">
      <alignment horizontal="center" vertical="center"/>
    </xf>
    <xf numFmtId="0" fontId="0" fillId="8" borderId="0" xfId="0" applyFill="1" applyAlignment="1">
      <alignment vertical="center"/>
    </xf>
    <xf numFmtId="0" fontId="0" fillId="9" borderId="0" xfId="0" applyFill="1" applyAlignment="1">
      <alignment vertical="center"/>
    </xf>
    <xf numFmtId="0" fontId="1" fillId="9" borderId="0" xfId="0" applyFont="1" applyFill="1" applyAlignment="1">
      <alignment vertical="center"/>
    </xf>
    <xf numFmtId="0" fontId="13" fillId="9" borderId="0" xfId="0" applyFont="1" applyFill="1" applyAlignment="1">
      <alignment horizontal="right" vertical="center" indent="1"/>
    </xf>
    <xf numFmtId="0" fontId="2" fillId="9" borderId="0" xfId="0" applyFont="1" applyFill="1" applyBorder="1" applyAlignment="1">
      <alignment vertical="center"/>
    </xf>
    <xf numFmtId="0" fontId="6" fillId="9" borderId="0" xfId="0" applyFont="1" applyFill="1" applyBorder="1" applyAlignment="1">
      <alignment vertical="center"/>
    </xf>
    <xf numFmtId="0" fontId="6" fillId="9" borderId="0" xfId="0" applyFont="1" applyFill="1" applyBorder="1" applyAlignment="1">
      <alignment horizontal="left" vertical="center"/>
    </xf>
    <xf numFmtId="1" fontId="15" fillId="9" borderId="0" xfId="0" applyNumberFormat="1" applyFont="1" applyFill="1" applyAlignment="1">
      <alignment horizontal="left" vertical="center"/>
    </xf>
    <xf numFmtId="0" fontId="15" fillId="9" borderId="0" xfId="0" applyFont="1" applyFill="1" applyAlignment="1">
      <alignment vertical="center"/>
    </xf>
    <xf numFmtId="1" fontId="20" fillId="0" borderId="0" xfId="0" applyNumberFormat="1" applyFont="1" applyAlignment="1">
      <alignment horizontal="left" vertical="center"/>
    </xf>
    <xf numFmtId="1" fontId="3" fillId="0" borderId="0" xfId="0" applyNumberFormat="1" applyFont="1" applyAlignment="1">
      <alignment horizontal="left" vertical="center" indent="1"/>
    </xf>
    <xf numFmtId="0" fontId="21" fillId="0" borderId="3" xfId="0" applyFont="1" applyBorder="1" applyAlignment="1">
      <alignment horizontal="center" vertical="center"/>
    </xf>
    <xf numFmtId="0" fontId="22" fillId="0" borderId="0" xfId="0" applyFont="1" applyAlignment="1">
      <alignment vertical="center"/>
    </xf>
    <xf numFmtId="0" fontId="3" fillId="0" borderId="0" xfId="0" applyFont="1" applyAlignment="1">
      <alignment vertical="center"/>
    </xf>
    <xf numFmtId="1" fontId="3" fillId="0" borderId="0" xfId="0" applyNumberFormat="1" applyFont="1" applyAlignment="1">
      <alignment horizontal="center" vertical="center"/>
    </xf>
    <xf numFmtId="0" fontId="23" fillId="0" borderId="0" xfId="0" applyFont="1" applyBorder="1" applyAlignment="1">
      <alignment horizontal="center" vertical="center"/>
    </xf>
    <xf numFmtId="1" fontId="24" fillId="9" borderId="0" xfId="0" applyNumberFormat="1" applyFont="1" applyFill="1" applyAlignment="1">
      <alignment horizontal="left" vertical="center"/>
    </xf>
    <xf numFmtId="0" fontId="24" fillId="9" borderId="0" xfId="0" applyFont="1" applyFill="1" applyAlignment="1">
      <alignment vertical="center"/>
    </xf>
    <xf numFmtId="0" fontId="21" fillId="0" borderId="3" xfId="0" applyFont="1" applyBorder="1" applyAlignment="1">
      <alignment horizontal="left" vertical="center" indent="1"/>
    </xf>
    <xf numFmtId="0" fontId="22" fillId="0" borderId="0" xfId="0" applyFont="1" applyAlignment="1">
      <alignment horizontal="right" vertical="center"/>
    </xf>
    <xf numFmtId="1" fontId="3" fillId="8" borderId="0" xfId="0" applyNumberFormat="1" applyFont="1" applyFill="1" applyAlignment="1">
      <alignment horizontal="center" vertical="center"/>
    </xf>
    <xf numFmtId="0" fontId="3" fillId="8" borderId="0" xfId="0" applyFont="1" applyFill="1" applyAlignment="1">
      <alignment vertical="center"/>
    </xf>
    <xf numFmtId="1" fontId="0" fillId="8" borderId="0" xfId="0" applyNumberFormat="1" applyFill="1" applyAlignment="1">
      <alignment horizontal="center" vertical="center"/>
    </xf>
    <xf numFmtId="0" fontId="2" fillId="9" borderId="0" xfId="0" applyFont="1" applyFill="1" applyAlignment="1">
      <alignment vertical="center"/>
    </xf>
    <xf numFmtId="0" fontId="2" fillId="9" borderId="0" xfId="0" applyFont="1" applyFill="1" applyAlignment="1">
      <alignment horizontal="center" vertical="center"/>
    </xf>
    <xf numFmtId="2" fontId="2" fillId="9" borderId="0" xfId="0" applyNumberFormat="1" applyFont="1" applyFill="1" applyAlignment="1">
      <alignment vertical="center"/>
    </xf>
    <xf numFmtId="2" fontId="2" fillId="9" borderId="0" xfId="0" applyNumberFormat="1" applyFont="1" applyFill="1" applyAlignment="1">
      <alignment horizontal="center" vertical="center"/>
    </xf>
    <xf numFmtId="4" fontId="2" fillId="9" borderId="0" xfId="0" applyNumberFormat="1" applyFont="1" applyFill="1" applyAlignment="1">
      <alignment vertical="center"/>
    </xf>
    <xf numFmtId="0" fontId="6" fillId="9" borderId="0" xfId="0" applyFont="1" applyFill="1" applyAlignment="1">
      <alignment horizontal="center" vertical="center"/>
    </xf>
    <xf numFmtId="0" fontId="18" fillId="9" borderId="0" xfId="0" applyFont="1" applyFill="1" applyAlignment="1">
      <alignment horizontal="center" vertical="center"/>
    </xf>
    <xf numFmtId="0" fontId="3" fillId="0" borderId="0" xfId="0" applyFont="1" applyAlignment="1">
      <alignment horizontal="left" vertical="distributed"/>
    </xf>
    <xf numFmtId="0" fontId="6" fillId="9" borderId="0" xfId="0" applyFont="1" applyFill="1" applyBorder="1" applyAlignment="1">
      <alignment horizontal="left" vertical="center"/>
    </xf>
    <xf numFmtId="43" fontId="6" fillId="9" borderId="0" xfId="0" applyNumberFormat="1" applyFont="1" applyFill="1" applyBorder="1" applyAlignment="1">
      <alignment horizontal="left" vertical="center"/>
    </xf>
    <xf numFmtId="0" fontId="16" fillId="0" borderId="0" xfId="0" applyFont="1" applyAlignment="1">
      <alignment horizontal="left" vertical="distributed"/>
    </xf>
    <xf numFmtId="0" fontId="15" fillId="9" borderId="0" xfId="0" applyFont="1" applyFill="1" applyAlignment="1">
      <alignment horizontal="center" vertical="center"/>
    </xf>
    <xf numFmtId="4" fontId="18" fillId="9" borderId="0" xfId="0" applyNumberFormat="1" applyFont="1" applyFill="1" applyAlignment="1">
      <alignment horizontal="center" vertical="center"/>
    </xf>
  </cellXfs>
  <cellStyles count="2">
    <cellStyle name="Hiperlink" xfId="1" builtinId="8"/>
    <cellStyle name="Normal" xfId="0" builtinId="0"/>
  </cellStyles>
  <dxfs count="13">
    <dxf>
      <fill>
        <patternFill>
          <bgColor theme="4"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104775</xdr:colOff>
      <xdr:row>5</xdr:row>
      <xdr:rowOff>57150</xdr:rowOff>
    </xdr:from>
    <xdr:to>
      <xdr:col>8</xdr:col>
      <xdr:colOff>219075</xdr:colOff>
      <xdr:row>5</xdr:row>
      <xdr:rowOff>161925</xdr:rowOff>
    </xdr:to>
    <xdr:sp macro="" textlink="">
      <xdr:nvSpPr>
        <xdr:cNvPr id="2" name="Freeform 5" descr="Used as a column header for the List table.  The column shows a blank checkbox for each item in the list, which can be checked while at the market." title="Check Mark Graphic"/>
        <xdr:cNvSpPr>
          <a:spLocks noChangeAspect="1"/>
        </xdr:cNvSpPr>
      </xdr:nvSpPr>
      <xdr:spPr bwMode="auto">
        <a:xfrm>
          <a:off x="3571875" y="4381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45</xdr:row>
      <xdr:rowOff>57150</xdr:rowOff>
    </xdr:from>
    <xdr:to>
      <xdr:col>8</xdr:col>
      <xdr:colOff>219075</xdr:colOff>
      <xdr:row>45</xdr:row>
      <xdr:rowOff>161925</xdr:rowOff>
    </xdr:to>
    <xdr:sp macro="" textlink="">
      <xdr:nvSpPr>
        <xdr:cNvPr id="3" name="Freeform 5" descr="Used as a column header for the List table.  The column shows a blank checkbox for each item in the list, which can be checked while at the market." title="Check Mark Graphic"/>
        <xdr:cNvSpPr>
          <a:spLocks noChangeAspect="1"/>
        </xdr:cNvSpPr>
      </xdr:nvSpPr>
      <xdr:spPr bwMode="auto">
        <a:xfrm>
          <a:off x="3571875" y="52006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95250</xdr:colOff>
      <xdr:row>58</xdr:row>
      <xdr:rowOff>66675</xdr:rowOff>
    </xdr:from>
    <xdr:to>
      <xdr:col>8</xdr:col>
      <xdr:colOff>209550</xdr:colOff>
      <xdr:row>58</xdr:row>
      <xdr:rowOff>171450</xdr:rowOff>
    </xdr:to>
    <xdr:sp macro="" textlink="">
      <xdr:nvSpPr>
        <xdr:cNvPr id="4" name="Freeform 5" descr="Used as a column header for the List table.  The column shows a blank checkbox for each item in the list, which can be checked while at the market." title="Check Mark Graphic"/>
        <xdr:cNvSpPr>
          <a:spLocks noChangeAspect="1"/>
        </xdr:cNvSpPr>
      </xdr:nvSpPr>
      <xdr:spPr bwMode="auto">
        <a:xfrm>
          <a:off x="4800600" y="9020175"/>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95250</xdr:colOff>
      <xdr:row>71</xdr:row>
      <xdr:rowOff>57150</xdr:rowOff>
    </xdr:from>
    <xdr:to>
      <xdr:col>8</xdr:col>
      <xdr:colOff>209550</xdr:colOff>
      <xdr:row>71</xdr:row>
      <xdr:rowOff>161925</xdr:rowOff>
    </xdr:to>
    <xdr:sp macro="" textlink="">
      <xdr:nvSpPr>
        <xdr:cNvPr id="5" name="Freeform 5" descr="Used as a column header for the List table.  The column shows a blank checkbox for each item in the list, which can be checked while at the market." title="Check Mark Graphic"/>
        <xdr:cNvSpPr>
          <a:spLocks noChangeAspect="1"/>
        </xdr:cNvSpPr>
      </xdr:nvSpPr>
      <xdr:spPr bwMode="auto">
        <a:xfrm>
          <a:off x="4800600" y="112966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85</xdr:row>
      <xdr:rowOff>57150</xdr:rowOff>
    </xdr:from>
    <xdr:to>
      <xdr:col>8</xdr:col>
      <xdr:colOff>219075</xdr:colOff>
      <xdr:row>85</xdr:row>
      <xdr:rowOff>161925</xdr:rowOff>
    </xdr:to>
    <xdr:sp macro="" textlink="">
      <xdr:nvSpPr>
        <xdr:cNvPr id="6"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154876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108</xdr:row>
      <xdr:rowOff>57150</xdr:rowOff>
    </xdr:from>
    <xdr:to>
      <xdr:col>8</xdr:col>
      <xdr:colOff>219075</xdr:colOff>
      <xdr:row>108</xdr:row>
      <xdr:rowOff>161925</xdr:rowOff>
    </xdr:to>
    <xdr:sp macro="" textlink="">
      <xdr:nvSpPr>
        <xdr:cNvPr id="7"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175831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8</xdr:col>
      <xdr:colOff>104775</xdr:colOff>
      <xdr:row>137</xdr:row>
      <xdr:rowOff>57150</xdr:rowOff>
    </xdr:from>
    <xdr:to>
      <xdr:col>8</xdr:col>
      <xdr:colOff>219075</xdr:colOff>
      <xdr:row>137</xdr:row>
      <xdr:rowOff>161925</xdr:rowOff>
    </xdr:to>
    <xdr:sp macro="" textlink="">
      <xdr:nvSpPr>
        <xdr:cNvPr id="8" name="Freeform 5" descr="Used as a column header for the List table.  The column shows a blank checkbox for each item in the list, which can be checked while at the market." title="Check Mark Graphic"/>
        <xdr:cNvSpPr>
          <a:spLocks noChangeAspect="1"/>
        </xdr:cNvSpPr>
      </xdr:nvSpPr>
      <xdr:spPr bwMode="auto">
        <a:xfrm>
          <a:off x="4810125" y="1948815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xdr:from>
      <xdr:col>10</xdr:col>
      <xdr:colOff>104775</xdr:colOff>
      <xdr:row>10</xdr:row>
      <xdr:rowOff>9526</xdr:rowOff>
    </xdr:from>
    <xdr:to>
      <xdr:col>16</xdr:col>
      <xdr:colOff>457200</xdr:colOff>
      <xdr:row>62</xdr:row>
      <xdr:rowOff>57150</xdr:rowOff>
    </xdr:to>
    <xdr:grpSp>
      <xdr:nvGrpSpPr>
        <xdr:cNvPr id="54" name="Group 53"/>
        <xdr:cNvGrpSpPr/>
      </xdr:nvGrpSpPr>
      <xdr:grpSpPr>
        <a:xfrm>
          <a:off x="9072349" y="2599967"/>
          <a:ext cx="4225178" cy="11648671"/>
          <a:chOff x="7372350" y="2647951"/>
          <a:chExt cx="4010025" cy="10772774"/>
        </a:xfrm>
      </xdr:grpSpPr>
      <xdr:sp macro="" textlink="">
        <xdr:nvSpPr>
          <xdr:cNvPr id="21" name="Rectangle 20"/>
          <xdr:cNvSpPr/>
        </xdr:nvSpPr>
        <xdr:spPr>
          <a:xfrm>
            <a:off x="7372350" y="2647951"/>
            <a:ext cx="4010025" cy="107727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2800">
                <a:solidFill>
                  <a:sysClr val="windowText" lastClr="000000"/>
                </a:solidFill>
              </a:rPr>
              <a:t>Instruções de Uso</a:t>
            </a:r>
          </a:p>
          <a:p>
            <a:pPr algn="l"/>
            <a:endParaRPr lang="en-GB" sz="1100">
              <a:solidFill>
                <a:sysClr val="windowText" lastClr="000000"/>
              </a:solidFill>
            </a:endParaRPr>
          </a:p>
          <a:p>
            <a:pPr algn="l"/>
            <a:r>
              <a:rPr lang="en-GB" sz="1500">
                <a:solidFill>
                  <a:sysClr val="windowText" lastClr="000000"/>
                </a:solidFill>
              </a:rPr>
              <a:t>Configuração</a:t>
            </a:r>
          </a:p>
          <a:p>
            <a:pPr algn="l"/>
            <a:r>
              <a:rPr lang="en-GB" sz="1100">
                <a:solidFill>
                  <a:sysClr val="windowText" lastClr="000000"/>
                </a:solidFill>
              </a:rPr>
              <a:t>Selecione o símbolo da moeda relevante para o seu país de residência usando a guia de configurações. Você pode selecionar sua moeda usando a lista suspensa, mas se o símbolo necessário não estiver lá, insira-o na célula fornecida especificamente para isso.</a:t>
            </a:r>
          </a:p>
          <a:p>
            <a:pPr algn="l"/>
            <a:endParaRPr lang="en-GB" sz="1100">
              <a:solidFill>
                <a:sysClr val="windowText" lastClr="000000"/>
              </a:solidFill>
            </a:endParaRPr>
          </a:p>
          <a:p>
            <a:pPr algn="l"/>
            <a:r>
              <a:rPr lang="en-GB" sz="1100" b="1">
                <a:solidFill>
                  <a:sysClr val="windowText" lastClr="000000"/>
                </a:solidFill>
              </a:rPr>
              <a:t>A. </a:t>
            </a:r>
            <a:r>
              <a:rPr lang="en-GB" sz="1100">
                <a:solidFill>
                  <a:sysClr val="windowText" lastClr="000000"/>
                </a:solidFill>
              </a:rPr>
              <a:t>Crie uma lista de todos os itens que você costuma comprar e coloque-os na categoria desejada.</a:t>
            </a:r>
          </a:p>
          <a:p>
            <a:pPr algn="l"/>
            <a:r>
              <a:rPr lang="en-GB" sz="1100" b="1">
                <a:solidFill>
                  <a:sysClr val="windowText" lastClr="000000"/>
                </a:solidFill>
              </a:rPr>
              <a:t>B. </a:t>
            </a:r>
            <a:r>
              <a:rPr lang="en-GB" sz="1100">
                <a:solidFill>
                  <a:sysClr val="windowText" lastClr="000000"/>
                </a:solidFill>
              </a:rPr>
              <a:t>Selecione a loja na lista suspensa que aparece quando você seleciona as células na coluna denominada LOJA. Você pode adicionar mais ou alterar a lista existente de lojas usando a guia de configurações.</a:t>
            </a:r>
          </a:p>
          <a:p>
            <a:pPr algn="l"/>
            <a:r>
              <a:rPr lang="en-GB" sz="1100" b="1">
                <a:solidFill>
                  <a:sysClr val="windowText" lastClr="000000"/>
                </a:solidFill>
              </a:rPr>
              <a:t>C. </a:t>
            </a:r>
            <a:r>
              <a:rPr lang="en-GB" sz="1100">
                <a:solidFill>
                  <a:sysClr val="windowText" lastClr="000000"/>
                </a:solidFill>
              </a:rPr>
              <a:t>Insira as unidades, podendo ser para itens avulsos ou pré-embalados.</a:t>
            </a:r>
          </a:p>
          <a:p>
            <a:pPr algn="l"/>
            <a:r>
              <a:rPr lang="en-GB" sz="1100" b="1">
                <a:solidFill>
                  <a:sysClr val="windowText" lastClr="000000"/>
                </a:solidFill>
              </a:rPr>
              <a:t>D. </a:t>
            </a:r>
            <a:r>
              <a:rPr lang="en-GB" sz="1100">
                <a:solidFill>
                  <a:sysClr val="windowText" lastClr="000000"/>
                </a:solidFill>
              </a:rPr>
              <a:t>Insira o preço do seu item, conforme unidade definida em C.</a:t>
            </a:r>
          </a:p>
          <a:p>
            <a:pPr algn="l"/>
            <a:r>
              <a:rPr lang="en-GB" sz="1100" b="1">
                <a:solidFill>
                  <a:sysClr val="windowText" lastClr="000000"/>
                </a:solidFill>
              </a:rPr>
              <a:t>E. </a:t>
            </a:r>
            <a:r>
              <a:rPr lang="en-GB" sz="1100">
                <a:solidFill>
                  <a:sysClr val="windowText" lastClr="000000"/>
                </a:solidFill>
              </a:rPr>
              <a:t>Coloque a letra “x” na coluna ao lado dos itens que deseja mostrar na sua lista de compras.</a:t>
            </a:r>
          </a:p>
          <a:p>
            <a:pPr algn="l"/>
            <a:endParaRPr lang="en-GB" sz="1100">
              <a:solidFill>
                <a:sysClr val="windowText" lastClr="000000"/>
              </a:solidFill>
            </a:endParaRPr>
          </a:p>
          <a:p>
            <a:pPr algn="l"/>
            <a:r>
              <a:rPr lang="en-GB" sz="1500">
                <a:solidFill>
                  <a:sysClr val="windowText" lastClr="000000"/>
                </a:solidFill>
              </a:rPr>
              <a:t>Adicionando mais linhas</a:t>
            </a:r>
          </a:p>
          <a:p>
            <a:pPr algn="l"/>
            <a:r>
              <a:rPr lang="en-GB" sz="1100">
                <a:solidFill>
                  <a:sysClr val="windowText" lastClr="000000"/>
                </a:solidFill>
              </a:rPr>
              <a:t>Você pode alterar, alterar, adicionar ou excluir itens da lista predefinida, de acordo com suas necessidades. Você também pode adicionar linhas adicionais para adicionar mais produtos, desde que faça isso conforme indicado na barra cinza abaixo da categoria. Ao adicionar mais linhas, você também precisa copiar fórmulas para elas. Isso é super simples. Você pode fazer isso usando 3 métodos diferentes, tudo depende do seu conhecimento de Excel.</a:t>
            </a:r>
          </a:p>
          <a:p>
            <a:pPr algn="l"/>
            <a:endParaRPr lang="en-GB" sz="1100">
              <a:solidFill>
                <a:sysClr val="windowText" lastClr="000000"/>
              </a:solidFill>
            </a:endParaRPr>
          </a:p>
          <a:p>
            <a:pPr algn="l"/>
            <a:r>
              <a:rPr lang="en-GB" sz="1100" b="1">
                <a:solidFill>
                  <a:sysClr val="windowText" lastClr="000000"/>
                </a:solidFill>
              </a:rPr>
              <a:t>1. </a:t>
            </a:r>
            <a:r>
              <a:rPr lang="en-GB" sz="1100">
                <a:solidFill>
                  <a:sysClr val="windowText" lastClr="000000"/>
                </a:solidFill>
              </a:rPr>
              <a:t>Selecione qualquer uma das linhas antigas, que já contém fórmulas clicando no ID da linha, copie (atalho Ctrl + C) em seguida selecione todas as linhas onde deseja colar as fórmulas, usando o mesmo principal e clique em colar (atalho Ctrl + V).</a:t>
            </a:r>
          </a:p>
          <a:p>
            <a:pPr algn="l"/>
            <a:endParaRPr lang="en-GB" sz="1100">
              <a:solidFill>
                <a:sysClr val="windowText" lastClr="000000"/>
              </a:solidFill>
            </a:endParaRPr>
          </a:p>
          <a:p>
            <a:pPr algn="l"/>
            <a:r>
              <a:rPr lang="en-GB" sz="1100" b="1">
                <a:solidFill>
                  <a:sysClr val="windowText" lastClr="000000"/>
                </a:solidFill>
              </a:rPr>
              <a:t>2. </a:t>
            </a:r>
            <a:r>
              <a:rPr lang="en-GB" sz="1100">
                <a:solidFill>
                  <a:sysClr val="windowText" lastClr="000000"/>
                </a:solidFill>
              </a:rPr>
              <a:t>Selecione qualquer uma das linhas antigas, que já contém fórmulas, clicando no ID da linha, copie (atalho Ctrl + C) e clique com o botão direito do mouse na seção ID da linha e selecione "Inserir células copiadas" no menu.</a:t>
            </a:r>
          </a:p>
          <a:p>
            <a:pPr algn="l"/>
            <a:endParaRPr lang="en-GB" sz="1100">
              <a:solidFill>
                <a:sysClr val="windowText" lastClr="000000"/>
              </a:solidFill>
            </a:endParaRPr>
          </a:p>
          <a:p>
            <a:pPr algn="l"/>
            <a:r>
              <a:rPr lang="en-GB" sz="1100" b="1">
                <a:solidFill>
                  <a:sysClr val="windowText" lastClr="000000"/>
                </a:solidFill>
              </a:rPr>
              <a:t>3. </a:t>
            </a:r>
            <a:r>
              <a:rPr lang="en-GB" sz="1100">
                <a:solidFill>
                  <a:sysClr val="windowText" lastClr="000000"/>
                </a:solidFill>
              </a:rPr>
              <a:t>Adicione novas linhas acima da barra cinza abaixo da categoria, usando o mesmo método de seleção descrito acima, comece a selecionar todas as novas linhas, mas primeiro inclua uma linha acima daquelas que você acabou de adicionar e, em seguida, use o atalho Ctrl + D usando o teclado . Isso aplicará automaticamente todas as fórmulas às novas linhas selecionadas, evitando que o restante da planilha seja corrompido acidentalmente.</a:t>
            </a:r>
          </a:p>
          <a:p>
            <a:pPr algn="l"/>
            <a:endParaRPr lang="en-GB" sz="1200">
              <a:solidFill>
                <a:schemeClr val="accent6">
                  <a:lumMod val="50000"/>
                </a:schemeClr>
              </a:solidFill>
            </a:endParaRPr>
          </a:p>
          <a:p>
            <a:pPr algn="l"/>
            <a:r>
              <a:rPr lang="en-GB" sz="1500">
                <a:solidFill>
                  <a:schemeClr val="accent6">
                    <a:lumMod val="50000"/>
                  </a:schemeClr>
                </a:solidFill>
              </a:rPr>
              <a:t>Adicionando nova categoria</a:t>
            </a:r>
          </a:p>
          <a:p>
            <a:pPr algn="l"/>
            <a:r>
              <a:rPr lang="en-GB" sz="1100">
                <a:solidFill>
                  <a:sysClr val="windowText" lastClr="000000"/>
                </a:solidFill>
              </a:rPr>
              <a:t>Para adicionar uma nova categoria, você pode selecionar qualquer uma das categorias existentes e usar quase o mesmo método descrito acima. Selecione a categoria inteira clicando primeiro no ID da linha, que contém o título da categoria, depois mantenha pressionada a tecla Shift no teclado e continue pressionando a seta para baixo até chegar ao final da categoria que você está tentando selecionar. Quando a categoria for selecionada, basta copiá-la clicando no ícone de cópia na faixa de opções ou usar o atalho Ctrl + C e, em seguida, usar o mouse para clicar com o botão direito do mouse no ID da linha onde deseja colar sua nova categoria e selecionar "Inserir células copiadas". Depois que tudo for copiado com sucesso, você poderá fazer alterações no título da categoria e em todos os itens contidos conforme necessário.</a:t>
            </a:r>
          </a:p>
        </xdr:txBody>
      </xdr:sp>
      <xdr:sp macro="" textlink="">
        <xdr:nvSpPr>
          <xdr:cNvPr id="23" name="Freeform 5" descr="Used as a column header for the List table.  The column shows a blank checkbox for each item in the list, which can be checked while at the market." title="Check Mark Graphic"/>
          <xdr:cNvSpPr>
            <a:spLocks noChangeAspect="1"/>
          </xdr:cNvSpPr>
        </xdr:nvSpPr>
        <xdr:spPr bwMode="auto">
          <a:xfrm>
            <a:off x="9372600" y="6025325"/>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accent6">
              <a:lumMod val="75000"/>
            </a:schemeClr>
          </a:solidFill>
          <a:ln w="0">
            <a:solidFill>
              <a:schemeClr val="tx1"/>
            </a:solidFill>
            <a:prstDash val="solid"/>
            <a:round/>
            <a:headEnd/>
            <a:tailEnd/>
          </a:ln>
        </xdr:spPr>
      </xdr:sp>
    </xdr:grpSp>
    <xdr:clientData/>
  </xdr:twoCellAnchor>
  <xdr:oneCellAnchor>
    <xdr:from>
      <xdr:col>8</xdr:col>
      <xdr:colOff>104775</xdr:colOff>
      <xdr:row>45</xdr:row>
      <xdr:rowOff>57150</xdr:rowOff>
    </xdr:from>
    <xdr:ext cx="114300" cy="104775"/>
    <xdr:sp macro="" textlink="">
      <xdr:nvSpPr>
        <xdr:cNvPr id="43" name="Freeform 5" descr="Used as a column header for the List table.  The column shows a blank checkbox for each item in the list, which can be checked while at the market." title="Check Mark Graphic"/>
        <xdr:cNvSpPr>
          <a:spLocks noChangeAspect="1"/>
        </xdr:cNvSpPr>
      </xdr:nvSpPr>
      <xdr:spPr bwMode="auto">
        <a:xfrm>
          <a:off x="6677025" y="1552575"/>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oneCellAnchor>
  <xdr:oneCellAnchor>
    <xdr:from>
      <xdr:col>8</xdr:col>
      <xdr:colOff>104775</xdr:colOff>
      <xdr:row>58</xdr:row>
      <xdr:rowOff>57150</xdr:rowOff>
    </xdr:from>
    <xdr:ext cx="114300" cy="104775"/>
    <xdr:sp macro="" textlink="">
      <xdr:nvSpPr>
        <xdr:cNvPr id="44" name="Freeform 5" descr="Used as a column header for the List table.  The column shows a blank checkbox for each item in the list, which can be checked while at the market." title="Check Mark Graphic"/>
        <xdr:cNvSpPr>
          <a:spLocks noChangeAspect="1"/>
        </xdr:cNvSpPr>
      </xdr:nvSpPr>
      <xdr:spPr bwMode="auto">
        <a:xfrm>
          <a:off x="6677025" y="1552575"/>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oneCellAnchor>
  <xdr:oneCellAnchor>
    <xdr:from>
      <xdr:col>8</xdr:col>
      <xdr:colOff>104775</xdr:colOff>
      <xdr:row>71</xdr:row>
      <xdr:rowOff>57150</xdr:rowOff>
    </xdr:from>
    <xdr:ext cx="114300" cy="104775"/>
    <xdr:sp macro="" textlink="">
      <xdr:nvSpPr>
        <xdr:cNvPr id="45" name="Freeform 5" descr="Used as a column header for the List table.  The column shows a blank checkbox for each item in the list, which can be checked while at the market." title="Check Mark Graphic"/>
        <xdr:cNvSpPr>
          <a:spLocks noChangeAspect="1"/>
        </xdr:cNvSpPr>
      </xdr:nvSpPr>
      <xdr:spPr bwMode="auto">
        <a:xfrm>
          <a:off x="6677025" y="1552575"/>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oneCellAnchor>
  <xdr:oneCellAnchor>
    <xdr:from>
      <xdr:col>8</xdr:col>
      <xdr:colOff>104775</xdr:colOff>
      <xdr:row>85</xdr:row>
      <xdr:rowOff>57150</xdr:rowOff>
    </xdr:from>
    <xdr:ext cx="114300" cy="104775"/>
    <xdr:sp macro="" textlink="">
      <xdr:nvSpPr>
        <xdr:cNvPr id="46" name="Freeform 5" descr="Used as a column header for the List table.  The column shows a blank checkbox for each item in the list, which can be checked while at the market." title="Check Mark Graphic"/>
        <xdr:cNvSpPr>
          <a:spLocks noChangeAspect="1"/>
        </xdr:cNvSpPr>
      </xdr:nvSpPr>
      <xdr:spPr bwMode="auto">
        <a:xfrm>
          <a:off x="6677025" y="1552575"/>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oneCellAnchor>
  <xdr:oneCellAnchor>
    <xdr:from>
      <xdr:col>8</xdr:col>
      <xdr:colOff>104775</xdr:colOff>
      <xdr:row>108</xdr:row>
      <xdr:rowOff>57150</xdr:rowOff>
    </xdr:from>
    <xdr:ext cx="114300" cy="104775"/>
    <xdr:sp macro="" textlink="">
      <xdr:nvSpPr>
        <xdr:cNvPr id="47" name="Freeform 5" descr="Used as a column header for the List table.  The column shows a blank checkbox for each item in the list, which can be checked while at the market." title="Check Mark Graphic"/>
        <xdr:cNvSpPr>
          <a:spLocks noChangeAspect="1"/>
        </xdr:cNvSpPr>
      </xdr:nvSpPr>
      <xdr:spPr bwMode="auto">
        <a:xfrm>
          <a:off x="6677025" y="1552575"/>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oneCellAnchor>
  <xdr:oneCellAnchor>
    <xdr:from>
      <xdr:col>8</xdr:col>
      <xdr:colOff>104775</xdr:colOff>
      <xdr:row>137</xdr:row>
      <xdr:rowOff>57150</xdr:rowOff>
    </xdr:from>
    <xdr:ext cx="114300" cy="104775"/>
    <xdr:sp macro="" textlink="">
      <xdr:nvSpPr>
        <xdr:cNvPr id="49" name="Freeform 5" descr="Used as a column header for the List table.  The column shows a blank checkbox for each item in the list, which can be checked while at the market." title="Check Mark Graphic"/>
        <xdr:cNvSpPr>
          <a:spLocks noChangeAspect="1"/>
        </xdr:cNvSpPr>
      </xdr:nvSpPr>
      <xdr:spPr bwMode="auto">
        <a:xfrm>
          <a:off x="6677025" y="1552575"/>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oneCellAnchor>
  <xdr:twoCellAnchor editAs="oneCell">
    <xdr:from>
      <xdr:col>7</xdr:col>
      <xdr:colOff>843400</xdr:colOff>
      <xdr:row>0</xdr:row>
      <xdr:rowOff>60243</xdr:rowOff>
    </xdr:from>
    <xdr:to>
      <xdr:col>8</xdr:col>
      <xdr:colOff>1739407</xdr:colOff>
      <xdr:row>1</xdr:row>
      <xdr:rowOff>103274</xdr:rowOff>
    </xdr:to>
    <xdr:pic>
      <xdr:nvPicPr>
        <xdr:cNvPr id="9" name="Imagem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34104" y="60243"/>
          <a:ext cx="1963164" cy="6798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9</xdr:row>
      <xdr:rowOff>95250</xdr:rowOff>
    </xdr:from>
    <xdr:to>
      <xdr:col>1</xdr:col>
      <xdr:colOff>228600</xdr:colOff>
      <xdr:row>9</xdr:row>
      <xdr:rowOff>200025</xdr:rowOff>
    </xdr:to>
    <xdr:sp macro="" textlink="">
      <xdr:nvSpPr>
        <xdr:cNvPr id="2" name="Freeform 5" descr="Used as a column header for the List table.  The column shows a blank checkbox for each item in the list, which can be checked while at the market." title="Check Mark Graphic"/>
        <xdr:cNvSpPr>
          <a:spLocks noChangeAspect="1"/>
        </xdr:cNvSpPr>
      </xdr:nvSpPr>
      <xdr:spPr bwMode="auto">
        <a:xfrm>
          <a:off x="114300" y="1104900"/>
          <a:ext cx="114300" cy="104775"/>
        </a:xfrm>
        <a:custGeom>
          <a:avLst/>
          <a:gdLst>
            <a:gd name="T0" fmla="*/ 3078 w 3139"/>
            <a:gd name="T1" fmla="*/ 507 h 2797"/>
            <a:gd name="T2" fmla="*/ 2899 w 3139"/>
            <a:gd name="T3" fmla="*/ 687 h 2797"/>
            <a:gd name="T4" fmla="*/ 2725 w 3139"/>
            <a:gd name="T5" fmla="*/ 885 h 2797"/>
            <a:gd name="T6" fmla="*/ 2558 w 3139"/>
            <a:gd name="T7" fmla="*/ 1098 h 2797"/>
            <a:gd name="T8" fmla="*/ 2397 w 3139"/>
            <a:gd name="T9" fmla="*/ 1318 h 2797"/>
            <a:gd name="T10" fmla="*/ 2247 w 3139"/>
            <a:gd name="T11" fmla="*/ 1541 h 2797"/>
            <a:gd name="T12" fmla="*/ 2108 w 3139"/>
            <a:gd name="T13" fmla="*/ 1762 h 2797"/>
            <a:gd name="T14" fmla="*/ 1980 w 3139"/>
            <a:gd name="T15" fmla="*/ 1974 h 2797"/>
            <a:gd name="T16" fmla="*/ 1866 w 3139"/>
            <a:gd name="T17" fmla="*/ 2174 h 2797"/>
            <a:gd name="T18" fmla="*/ 1767 w 3139"/>
            <a:gd name="T19" fmla="*/ 2355 h 2797"/>
            <a:gd name="T20" fmla="*/ 1684 w 3139"/>
            <a:gd name="T21" fmla="*/ 2512 h 2797"/>
            <a:gd name="T22" fmla="*/ 1619 w 3139"/>
            <a:gd name="T23" fmla="*/ 2640 h 2797"/>
            <a:gd name="T24" fmla="*/ 1573 w 3139"/>
            <a:gd name="T25" fmla="*/ 2733 h 2797"/>
            <a:gd name="T26" fmla="*/ 1548 w 3139"/>
            <a:gd name="T27" fmla="*/ 2786 h 2797"/>
            <a:gd name="T28" fmla="*/ 1482 w 3139"/>
            <a:gd name="T29" fmla="*/ 2743 h 2797"/>
            <a:gd name="T30" fmla="*/ 1293 w 3139"/>
            <a:gd name="T31" fmla="*/ 2586 h 2797"/>
            <a:gd name="T32" fmla="*/ 1098 w 3139"/>
            <a:gd name="T33" fmla="*/ 2438 h 2797"/>
            <a:gd name="T34" fmla="*/ 903 w 3139"/>
            <a:gd name="T35" fmla="*/ 2302 h 2797"/>
            <a:gd name="T36" fmla="*/ 711 w 3139"/>
            <a:gd name="T37" fmla="*/ 2180 h 2797"/>
            <a:gd name="T38" fmla="*/ 532 w 3139"/>
            <a:gd name="T39" fmla="*/ 2072 h 2797"/>
            <a:gd name="T40" fmla="*/ 369 w 3139"/>
            <a:gd name="T41" fmla="*/ 1977 h 2797"/>
            <a:gd name="T42" fmla="*/ 229 w 3139"/>
            <a:gd name="T43" fmla="*/ 1901 h 2797"/>
            <a:gd name="T44" fmla="*/ 118 w 3139"/>
            <a:gd name="T45" fmla="*/ 1843 h 2797"/>
            <a:gd name="T46" fmla="*/ 40 w 3139"/>
            <a:gd name="T47" fmla="*/ 1804 h 2797"/>
            <a:gd name="T48" fmla="*/ 3 w 3139"/>
            <a:gd name="T49" fmla="*/ 1786 h 2797"/>
            <a:gd name="T50" fmla="*/ 441 w 3139"/>
            <a:gd name="T51" fmla="*/ 1197 h 2797"/>
            <a:gd name="T52" fmla="*/ 574 w 3139"/>
            <a:gd name="T53" fmla="*/ 1277 h 2797"/>
            <a:gd name="T54" fmla="*/ 713 w 3139"/>
            <a:gd name="T55" fmla="*/ 1365 h 2797"/>
            <a:gd name="T56" fmla="*/ 852 w 3139"/>
            <a:gd name="T57" fmla="*/ 1456 h 2797"/>
            <a:gd name="T58" fmla="*/ 984 w 3139"/>
            <a:gd name="T59" fmla="*/ 1544 h 2797"/>
            <a:gd name="T60" fmla="*/ 1102 w 3139"/>
            <a:gd name="T61" fmla="*/ 1626 h 2797"/>
            <a:gd name="T62" fmla="*/ 1202 w 3139"/>
            <a:gd name="T63" fmla="*/ 1695 h 2797"/>
            <a:gd name="T64" fmla="*/ 1277 w 3139"/>
            <a:gd name="T65" fmla="*/ 1747 h 2797"/>
            <a:gd name="T66" fmla="*/ 1321 w 3139"/>
            <a:gd name="T67" fmla="*/ 1778 h 2797"/>
            <a:gd name="T68" fmla="*/ 1373 w 3139"/>
            <a:gd name="T69" fmla="*/ 1694 h 2797"/>
            <a:gd name="T70" fmla="*/ 1509 w 3139"/>
            <a:gd name="T71" fmla="*/ 1431 h 2797"/>
            <a:gd name="T72" fmla="*/ 1653 w 3139"/>
            <a:gd name="T73" fmla="*/ 1185 h 2797"/>
            <a:gd name="T74" fmla="*/ 1801 w 3139"/>
            <a:gd name="T75" fmla="*/ 956 h 2797"/>
            <a:gd name="T76" fmla="*/ 1948 w 3139"/>
            <a:gd name="T77" fmla="*/ 747 h 2797"/>
            <a:gd name="T78" fmla="*/ 2089 w 3139"/>
            <a:gd name="T79" fmla="*/ 560 h 2797"/>
            <a:gd name="T80" fmla="*/ 2221 w 3139"/>
            <a:gd name="T81" fmla="*/ 397 h 2797"/>
            <a:gd name="T82" fmla="*/ 2338 w 3139"/>
            <a:gd name="T83" fmla="*/ 259 h 2797"/>
            <a:gd name="T84" fmla="*/ 2437 w 3139"/>
            <a:gd name="T85" fmla="*/ 149 h 2797"/>
            <a:gd name="T86" fmla="*/ 2514 w 3139"/>
            <a:gd name="T87" fmla="*/ 67 h 2797"/>
            <a:gd name="T88" fmla="*/ 2563 w 3139"/>
            <a:gd name="T89" fmla="*/ 17 h 2797"/>
            <a:gd name="T90" fmla="*/ 2580 w 3139"/>
            <a:gd name="T91" fmla="*/ 0 h 27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39" h="2797">
              <a:moveTo>
                <a:pt x="2580" y="0"/>
              </a:moveTo>
              <a:lnTo>
                <a:pt x="3139" y="453"/>
              </a:lnTo>
              <a:lnTo>
                <a:pt x="3078" y="507"/>
              </a:lnTo>
              <a:lnTo>
                <a:pt x="3018" y="566"/>
              </a:lnTo>
              <a:lnTo>
                <a:pt x="2958" y="625"/>
              </a:lnTo>
              <a:lnTo>
                <a:pt x="2899" y="687"/>
              </a:lnTo>
              <a:lnTo>
                <a:pt x="2840" y="752"/>
              </a:lnTo>
              <a:lnTo>
                <a:pt x="2782" y="818"/>
              </a:lnTo>
              <a:lnTo>
                <a:pt x="2725" y="885"/>
              </a:lnTo>
              <a:lnTo>
                <a:pt x="2669" y="955"/>
              </a:lnTo>
              <a:lnTo>
                <a:pt x="2613" y="1025"/>
              </a:lnTo>
              <a:lnTo>
                <a:pt x="2558" y="1098"/>
              </a:lnTo>
              <a:lnTo>
                <a:pt x="2504" y="1171"/>
              </a:lnTo>
              <a:lnTo>
                <a:pt x="2450" y="1244"/>
              </a:lnTo>
              <a:lnTo>
                <a:pt x="2397" y="1318"/>
              </a:lnTo>
              <a:lnTo>
                <a:pt x="2346" y="1392"/>
              </a:lnTo>
              <a:lnTo>
                <a:pt x="2296" y="1466"/>
              </a:lnTo>
              <a:lnTo>
                <a:pt x="2247" y="1541"/>
              </a:lnTo>
              <a:lnTo>
                <a:pt x="2199" y="1615"/>
              </a:lnTo>
              <a:lnTo>
                <a:pt x="2153" y="1689"/>
              </a:lnTo>
              <a:lnTo>
                <a:pt x="2108" y="1762"/>
              </a:lnTo>
              <a:lnTo>
                <a:pt x="2064" y="1834"/>
              </a:lnTo>
              <a:lnTo>
                <a:pt x="2021" y="1904"/>
              </a:lnTo>
              <a:lnTo>
                <a:pt x="1980" y="1974"/>
              </a:lnTo>
              <a:lnTo>
                <a:pt x="1941" y="2042"/>
              </a:lnTo>
              <a:lnTo>
                <a:pt x="1903" y="2110"/>
              </a:lnTo>
              <a:lnTo>
                <a:pt x="1866" y="2174"/>
              </a:lnTo>
              <a:lnTo>
                <a:pt x="1832" y="2237"/>
              </a:lnTo>
              <a:lnTo>
                <a:pt x="1798" y="2297"/>
              </a:lnTo>
              <a:lnTo>
                <a:pt x="1767" y="2355"/>
              </a:lnTo>
              <a:lnTo>
                <a:pt x="1738" y="2410"/>
              </a:lnTo>
              <a:lnTo>
                <a:pt x="1710" y="2462"/>
              </a:lnTo>
              <a:lnTo>
                <a:pt x="1684" y="2512"/>
              </a:lnTo>
              <a:lnTo>
                <a:pt x="1661" y="2559"/>
              </a:lnTo>
              <a:lnTo>
                <a:pt x="1639" y="2601"/>
              </a:lnTo>
              <a:lnTo>
                <a:pt x="1619" y="2640"/>
              </a:lnTo>
              <a:lnTo>
                <a:pt x="1602" y="2675"/>
              </a:lnTo>
              <a:lnTo>
                <a:pt x="1586" y="2706"/>
              </a:lnTo>
              <a:lnTo>
                <a:pt x="1573" y="2733"/>
              </a:lnTo>
              <a:lnTo>
                <a:pt x="1562" y="2756"/>
              </a:lnTo>
              <a:lnTo>
                <a:pt x="1554" y="2773"/>
              </a:lnTo>
              <a:lnTo>
                <a:pt x="1548" y="2786"/>
              </a:lnTo>
              <a:lnTo>
                <a:pt x="1544" y="2794"/>
              </a:lnTo>
              <a:lnTo>
                <a:pt x="1543" y="2797"/>
              </a:lnTo>
              <a:lnTo>
                <a:pt x="1482" y="2743"/>
              </a:lnTo>
              <a:lnTo>
                <a:pt x="1420" y="2689"/>
              </a:lnTo>
              <a:lnTo>
                <a:pt x="1357" y="2637"/>
              </a:lnTo>
              <a:lnTo>
                <a:pt x="1293" y="2586"/>
              </a:lnTo>
              <a:lnTo>
                <a:pt x="1229" y="2535"/>
              </a:lnTo>
              <a:lnTo>
                <a:pt x="1164" y="2486"/>
              </a:lnTo>
              <a:lnTo>
                <a:pt x="1098" y="2438"/>
              </a:lnTo>
              <a:lnTo>
                <a:pt x="1033" y="2391"/>
              </a:lnTo>
              <a:lnTo>
                <a:pt x="967" y="2346"/>
              </a:lnTo>
              <a:lnTo>
                <a:pt x="903" y="2302"/>
              </a:lnTo>
              <a:lnTo>
                <a:pt x="838" y="2260"/>
              </a:lnTo>
              <a:lnTo>
                <a:pt x="774" y="2219"/>
              </a:lnTo>
              <a:lnTo>
                <a:pt x="711" y="2180"/>
              </a:lnTo>
              <a:lnTo>
                <a:pt x="650" y="2142"/>
              </a:lnTo>
              <a:lnTo>
                <a:pt x="590" y="2106"/>
              </a:lnTo>
              <a:lnTo>
                <a:pt x="532" y="2072"/>
              </a:lnTo>
              <a:lnTo>
                <a:pt x="475" y="2038"/>
              </a:lnTo>
              <a:lnTo>
                <a:pt x="421" y="2007"/>
              </a:lnTo>
              <a:lnTo>
                <a:pt x="369" y="1977"/>
              </a:lnTo>
              <a:lnTo>
                <a:pt x="320" y="1950"/>
              </a:lnTo>
              <a:lnTo>
                <a:pt x="273" y="1925"/>
              </a:lnTo>
              <a:lnTo>
                <a:pt x="229" y="1901"/>
              </a:lnTo>
              <a:lnTo>
                <a:pt x="188" y="1880"/>
              </a:lnTo>
              <a:lnTo>
                <a:pt x="151" y="1860"/>
              </a:lnTo>
              <a:lnTo>
                <a:pt x="118" y="1843"/>
              </a:lnTo>
              <a:lnTo>
                <a:pt x="88" y="1828"/>
              </a:lnTo>
              <a:lnTo>
                <a:pt x="62" y="1815"/>
              </a:lnTo>
              <a:lnTo>
                <a:pt x="40" y="1804"/>
              </a:lnTo>
              <a:lnTo>
                <a:pt x="23" y="1796"/>
              </a:lnTo>
              <a:lnTo>
                <a:pt x="10" y="1790"/>
              </a:lnTo>
              <a:lnTo>
                <a:pt x="3" y="1786"/>
              </a:lnTo>
              <a:lnTo>
                <a:pt x="0" y="1785"/>
              </a:lnTo>
              <a:lnTo>
                <a:pt x="399" y="1173"/>
              </a:lnTo>
              <a:lnTo>
                <a:pt x="441" y="1197"/>
              </a:lnTo>
              <a:lnTo>
                <a:pt x="484" y="1223"/>
              </a:lnTo>
              <a:lnTo>
                <a:pt x="529" y="1250"/>
              </a:lnTo>
              <a:lnTo>
                <a:pt x="574" y="1277"/>
              </a:lnTo>
              <a:lnTo>
                <a:pt x="620" y="1306"/>
              </a:lnTo>
              <a:lnTo>
                <a:pt x="666" y="1335"/>
              </a:lnTo>
              <a:lnTo>
                <a:pt x="713" y="1365"/>
              </a:lnTo>
              <a:lnTo>
                <a:pt x="759" y="1395"/>
              </a:lnTo>
              <a:lnTo>
                <a:pt x="805" y="1425"/>
              </a:lnTo>
              <a:lnTo>
                <a:pt x="852" y="1456"/>
              </a:lnTo>
              <a:lnTo>
                <a:pt x="897" y="1485"/>
              </a:lnTo>
              <a:lnTo>
                <a:pt x="941" y="1515"/>
              </a:lnTo>
              <a:lnTo>
                <a:pt x="984" y="1544"/>
              </a:lnTo>
              <a:lnTo>
                <a:pt x="1025" y="1573"/>
              </a:lnTo>
              <a:lnTo>
                <a:pt x="1065" y="1600"/>
              </a:lnTo>
              <a:lnTo>
                <a:pt x="1102" y="1626"/>
              </a:lnTo>
              <a:lnTo>
                <a:pt x="1138" y="1650"/>
              </a:lnTo>
              <a:lnTo>
                <a:pt x="1172" y="1673"/>
              </a:lnTo>
              <a:lnTo>
                <a:pt x="1202" y="1695"/>
              </a:lnTo>
              <a:lnTo>
                <a:pt x="1230" y="1715"/>
              </a:lnTo>
              <a:lnTo>
                <a:pt x="1255" y="1732"/>
              </a:lnTo>
              <a:lnTo>
                <a:pt x="1277" y="1747"/>
              </a:lnTo>
              <a:lnTo>
                <a:pt x="1296" y="1760"/>
              </a:lnTo>
              <a:lnTo>
                <a:pt x="1310" y="1771"/>
              </a:lnTo>
              <a:lnTo>
                <a:pt x="1321" y="1778"/>
              </a:lnTo>
              <a:lnTo>
                <a:pt x="1328" y="1783"/>
              </a:lnTo>
              <a:lnTo>
                <a:pt x="1330" y="1785"/>
              </a:lnTo>
              <a:lnTo>
                <a:pt x="1373" y="1694"/>
              </a:lnTo>
              <a:lnTo>
                <a:pt x="1417" y="1605"/>
              </a:lnTo>
              <a:lnTo>
                <a:pt x="1463" y="1516"/>
              </a:lnTo>
              <a:lnTo>
                <a:pt x="1509" y="1431"/>
              </a:lnTo>
              <a:lnTo>
                <a:pt x="1557" y="1347"/>
              </a:lnTo>
              <a:lnTo>
                <a:pt x="1605" y="1265"/>
              </a:lnTo>
              <a:lnTo>
                <a:pt x="1653" y="1185"/>
              </a:lnTo>
              <a:lnTo>
                <a:pt x="1703" y="1107"/>
              </a:lnTo>
              <a:lnTo>
                <a:pt x="1752" y="1029"/>
              </a:lnTo>
              <a:lnTo>
                <a:pt x="1801" y="956"/>
              </a:lnTo>
              <a:lnTo>
                <a:pt x="1850" y="884"/>
              </a:lnTo>
              <a:lnTo>
                <a:pt x="1899" y="814"/>
              </a:lnTo>
              <a:lnTo>
                <a:pt x="1948" y="747"/>
              </a:lnTo>
              <a:lnTo>
                <a:pt x="1996" y="683"/>
              </a:lnTo>
              <a:lnTo>
                <a:pt x="2043" y="620"/>
              </a:lnTo>
              <a:lnTo>
                <a:pt x="2089" y="560"/>
              </a:lnTo>
              <a:lnTo>
                <a:pt x="2134" y="503"/>
              </a:lnTo>
              <a:lnTo>
                <a:pt x="2178" y="448"/>
              </a:lnTo>
              <a:lnTo>
                <a:pt x="2221" y="397"/>
              </a:lnTo>
              <a:lnTo>
                <a:pt x="2262" y="348"/>
              </a:lnTo>
              <a:lnTo>
                <a:pt x="2301" y="302"/>
              </a:lnTo>
              <a:lnTo>
                <a:pt x="2338" y="259"/>
              </a:lnTo>
              <a:lnTo>
                <a:pt x="2373" y="219"/>
              </a:lnTo>
              <a:lnTo>
                <a:pt x="2406" y="183"/>
              </a:lnTo>
              <a:lnTo>
                <a:pt x="2437" y="149"/>
              </a:lnTo>
              <a:lnTo>
                <a:pt x="2465" y="119"/>
              </a:lnTo>
              <a:lnTo>
                <a:pt x="2492" y="92"/>
              </a:lnTo>
              <a:lnTo>
                <a:pt x="2514" y="67"/>
              </a:lnTo>
              <a:lnTo>
                <a:pt x="2534" y="47"/>
              </a:lnTo>
              <a:lnTo>
                <a:pt x="2550" y="30"/>
              </a:lnTo>
              <a:lnTo>
                <a:pt x="2563" y="17"/>
              </a:lnTo>
              <a:lnTo>
                <a:pt x="2573" y="7"/>
              </a:lnTo>
              <a:lnTo>
                <a:pt x="2578" y="2"/>
              </a:lnTo>
              <a:lnTo>
                <a:pt x="2580" y="0"/>
              </a:lnTo>
              <a:close/>
            </a:path>
          </a:pathLst>
        </a:custGeom>
        <a:solidFill>
          <a:schemeClr val="bg1"/>
        </a:solidFill>
        <a:ln w="0">
          <a:solidFill>
            <a:schemeClr val="bg1"/>
          </a:solidFill>
          <a:prstDash val="solid"/>
          <a:round/>
          <a:headEnd/>
          <a:tailEnd/>
        </a:ln>
      </xdr:spPr>
    </xdr:sp>
    <xdr:clientData/>
  </xdr:twoCellAnchor>
  <xdr:twoCellAnchor editAs="oneCell">
    <xdr:from>
      <xdr:col>2</xdr:col>
      <xdr:colOff>0</xdr:colOff>
      <xdr:row>4</xdr:row>
      <xdr:rowOff>28575</xdr:rowOff>
    </xdr:from>
    <xdr:to>
      <xdr:col>2</xdr:col>
      <xdr:colOff>923925</xdr:colOff>
      <xdr:row>7</xdr:row>
      <xdr:rowOff>208693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875" y="1343025"/>
          <a:ext cx="923925" cy="951643"/>
        </a:xfrm>
        <a:prstGeom prst="rect">
          <a:avLst/>
        </a:prstGeom>
      </xdr:spPr>
    </xdr:pic>
    <xdr:clientData/>
  </xdr:twoCellAnchor>
  <xdr:twoCellAnchor editAs="oneCell">
    <xdr:from>
      <xdr:col>2</xdr:col>
      <xdr:colOff>1082650</xdr:colOff>
      <xdr:row>4</xdr:row>
      <xdr:rowOff>219456</xdr:rowOff>
    </xdr:from>
    <xdr:to>
      <xdr:col>3</xdr:col>
      <xdr:colOff>153621</xdr:colOff>
      <xdr:row>7</xdr:row>
      <xdr:rowOff>74577</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3236" y="1536192"/>
          <a:ext cx="1799540" cy="623217"/>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to@neroexcel.com.br" TargetMode="External"/><Relationship Id="rId1" Type="http://schemas.openxmlformats.org/officeDocument/2006/relationships/hyperlink" Target="https://www.neroexcel.com.br/"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ntato@neroexcel.com.br" TargetMode="External"/><Relationship Id="rId1" Type="http://schemas.openxmlformats.org/officeDocument/2006/relationships/hyperlink" Target="https://www.neroexcel.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topLeftCell="B10" workbookViewId="0">
      <selection activeCell="M18" sqref="M18"/>
    </sheetView>
  </sheetViews>
  <sheetFormatPr defaultColWidth="9.09765625" defaultRowHeight="18" customHeight="1" x14ac:dyDescent="0.3"/>
  <cols>
    <col min="1" max="1" width="14.09765625" style="36" hidden="1" customWidth="1"/>
    <col min="2" max="2" width="29.8984375" style="36" customWidth="1"/>
    <col min="3" max="3" width="30.296875" style="1" customWidth="1"/>
    <col min="4" max="4" width="25.8984375" style="1" customWidth="1"/>
    <col min="5" max="16384" width="9.09765625" style="1"/>
  </cols>
  <sheetData>
    <row r="1" spans="1:8" ht="35.15" customHeight="1" x14ac:dyDescent="0.3">
      <c r="B1" s="73" t="s">
        <v>14</v>
      </c>
    </row>
    <row r="3" spans="1:8" ht="24.95" customHeight="1" x14ac:dyDescent="0.3">
      <c r="A3" s="37"/>
      <c r="B3" s="71" t="s">
        <v>13</v>
      </c>
      <c r="C3" s="72"/>
      <c r="D3" s="72"/>
    </row>
    <row r="4" spans="1:8" ht="6.95" customHeight="1" x14ac:dyDescent="0.3"/>
    <row r="5" spans="1:8" ht="21.9" customHeight="1" x14ac:dyDescent="0.3">
      <c r="B5" s="74" t="s">
        <v>15</v>
      </c>
      <c r="C5" s="75" t="s">
        <v>5</v>
      </c>
      <c r="D5" s="76" t="s">
        <v>4</v>
      </c>
      <c r="E5" s="77"/>
      <c r="F5" s="77"/>
      <c r="G5" s="77"/>
      <c r="H5" s="77"/>
    </row>
    <row r="6" spans="1:8" ht="21.9" customHeight="1" x14ac:dyDescent="0.3">
      <c r="B6" s="78"/>
      <c r="C6" s="79" t="s">
        <v>17</v>
      </c>
      <c r="D6" s="76"/>
      <c r="E6" s="77"/>
      <c r="F6" s="77"/>
      <c r="G6" s="77"/>
      <c r="H6" s="77"/>
    </row>
    <row r="7" spans="1:8" ht="21.9" customHeight="1" x14ac:dyDescent="0.3">
      <c r="B7" s="74" t="s">
        <v>16</v>
      </c>
      <c r="C7" s="75"/>
      <c r="D7" s="76"/>
      <c r="E7" s="77"/>
      <c r="F7" s="77"/>
      <c r="G7" s="77"/>
      <c r="H7" s="77"/>
    </row>
    <row r="8" spans="1:8" ht="6.95" customHeight="1" x14ac:dyDescent="0.3">
      <c r="B8" s="78"/>
      <c r="C8" s="77"/>
      <c r="D8" s="77"/>
      <c r="E8" s="77"/>
      <c r="F8" s="77"/>
      <c r="G8" s="77"/>
      <c r="H8" s="77"/>
    </row>
    <row r="9" spans="1:8" ht="5.05" customHeight="1" x14ac:dyDescent="0.3">
      <c r="A9" s="38"/>
      <c r="B9" s="84"/>
      <c r="C9" s="85"/>
      <c r="D9" s="85"/>
      <c r="E9" s="77"/>
      <c r="F9" s="77"/>
      <c r="G9" s="77"/>
      <c r="H9" s="77"/>
    </row>
    <row r="10" spans="1:8" ht="18" customHeight="1" x14ac:dyDescent="0.3">
      <c r="B10" s="78"/>
      <c r="C10" s="77"/>
      <c r="D10" s="77"/>
      <c r="E10" s="77"/>
      <c r="F10" s="77"/>
      <c r="G10" s="77"/>
      <c r="H10" s="77"/>
    </row>
    <row r="11" spans="1:8" ht="21.9" customHeight="1" x14ac:dyDescent="0.3">
      <c r="A11" s="37"/>
      <c r="B11" s="80" t="s">
        <v>12</v>
      </c>
      <c r="C11" s="81"/>
      <c r="D11" s="81"/>
      <c r="E11" s="77"/>
      <c r="F11" s="77"/>
      <c r="G11" s="77"/>
      <c r="H11" s="77"/>
    </row>
    <row r="12" spans="1:8" ht="6.95" customHeight="1" x14ac:dyDescent="0.3">
      <c r="B12" s="78"/>
      <c r="C12" s="77"/>
      <c r="D12" s="77"/>
      <c r="E12" s="77"/>
      <c r="F12" s="77"/>
      <c r="G12" s="77"/>
      <c r="H12" s="77"/>
    </row>
    <row r="13" spans="1:8" ht="18" customHeight="1" x14ac:dyDescent="0.3">
      <c r="A13" s="36">
        <f>IF(ISBLANK(C13),"",COUNT($A$11:A12)+1)</f>
        <v>1</v>
      </c>
      <c r="B13" s="78"/>
      <c r="C13" s="82" t="s">
        <v>6</v>
      </c>
      <c r="D13" s="83" t="s">
        <v>3</v>
      </c>
      <c r="E13" s="94" t="s">
        <v>18</v>
      </c>
      <c r="F13" s="94"/>
      <c r="G13" s="94"/>
      <c r="H13" s="94"/>
    </row>
    <row r="14" spans="1:8" ht="18" customHeight="1" x14ac:dyDescent="0.3">
      <c r="A14" s="36">
        <f>IF(ISBLANK(C14),"",COUNT($A$11:A13)+1)</f>
        <v>2</v>
      </c>
      <c r="B14" s="78"/>
      <c r="C14" s="82" t="s">
        <v>7</v>
      </c>
      <c r="D14" s="77"/>
      <c r="E14" s="94"/>
      <c r="F14" s="94"/>
      <c r="G14" s="94"/>
      <c r="H14" s="94"/>
    </row>
    <row r="15" spans="1:8" ht="18" customHeight="1" x14ac:dyDescent="0.3">
      <c r="A15" s="36">
        <f>IF(ISBLANK(C15),"",COUNT($A$11:A14)+1)</f>
        <v>3</v>
      </c>
      <c r="B15" s="78"/>
      <c r="C15" s="82" t="s">
        <v>8</v>
      </c>
      <c r="D15" s="77"/>
      <c r="E15" s="94"/>
      <c r="F15" s="94"/>
      <c r="G15" s="94"/>
      <c r="H15" s="94"/>
    </row>
    <row r="16" spans="1:8" ht="18" customHeight="1" x14ac:dyDescent="0.3">
      <c r="A16" s="36">
        <f>IF(ISBLANK(C16),"",COUNT($A$11:A15)+1)</f>
        <v>4</v>
      </c>
      <c r="B16" s="78"/>
      <c r="C16" s="82" t="s">
        <v>9</v>
      </c>
      <c r="D16" s="77"/>
      <c r="E16" s="94"/>
      <c r="F16" s="94"/>
      <c r="G16" s="94"/>
      <c r="H16" s="94"/>
    </row>
    <row r="17" spans="1:8" ht="18" customHeight="1" x14ac:dyDescent="0.3">
      <c r="A17" s="36">
        <f>IF(ISBLANK(C17),"",COUNT($A$11:A16)+1)</f>
        <v>5</v>
      </c>
      <c r="B17" s="78"/>
      <c r="C17" s="82" t="s">
        <v>10</v>
      </c>
      <c r="D17" s="77"/>
      <c r="E17" s="94"/>
      <c r="F17" s="94"/>
      <c r="G17" s="94"/>
      <c r="H17" s="94"/>
    </row>
    <row r="18" spans="1:8" ht="18" customHeight="1" x14ac:dyDescent="0.3">
      <c r="A18" s="36">
        <f>IF(ISBLANK(C18),"",COUNT($A$11:A17)+1)</f>
        <v>6</v>
      </c>
      <c r="B18" s="78"/>
      <c r="C18" s="82" t="s">
        <v>11</v>
      </c>
      <c r="D18" s="77"/>
      <c r="E18" s="94"/>
      <c r="F18" s="94"/>
      <c r="G18" s="94"/>
      <c r="H18" s="94"/>
    </row>
    <row r="19" spans="1:8" ht="18" customHeight="1" x14ac:dyDescent="0.3">
      <c r="A19" s="36" t="str">
        <f>IF(ISBLANK(C19),"",COUNT($A$11:A18)+1)</f>
        <v/>
      </c>
      <c r="B19" s="78"/>
      <c r="C19" s="82"/>
      <c r="D19" s="77"/>
      <c r="E19" s="94"/>
      <c r="F19" s="94"/>
      <c r="G19" s="94"/>
      <c r="H19" s="94"/>
    </row>
    <row r="20" spans="1:8" ht="18" customHeight="1" x14ac:dyDescent="0.3">
      <c r="A20" s="36" t="str">
        <f>IF(ISBLANK(C20),"",COUNT($A$11:A19)+1)</f>
        <v/>
      </c>
      <c r="B20" s="78"/>
      <c r="C20" s="82"/>
      <c r="D20" s="77"/>
      <c r="E20" s="77"/>
      <c r="F20" s="77"/>
      <c r="G20" s="77"/>
      <c r="H20" s="77"/>
    </row>
    <row r="21" spans="1:8" ht="18" customHeight="1" x14ac:dyDescent="0.3">
      <c r="A21" s="36" t="str">
        <f>IF(ISBLANK(C21),"",COUNT($A$11:A20)+1)</f>
        <v/>
      </c>
      <c r="B21" s="78"/>
      <c r="C21" s="82"/>
      <c r="D21" s="77"/>
      <c r="E21" s="77"/>
      <c r="F21" s="77"/>
      <c r="G21" s="77"/>
      <c r="H21" s="77"/>
    </row>
    <row r="22" spans="1:8" ht="18" customHeight="1" x14ac:dyDescent="0.3">
      <c r="A22" s="36" t="str">
        <f>IF(ISBLANK(C22),"",COUNT($A$11:A21)+1)</f>
        <v/>
      </c>
      <c r="B22" s="78"/>
      <c r="C22" s="82"/>
      <c r="D22" s="77"/>
      <c r="E22" s="77"/>
      <c r="F22" s="77"/>
      <c r="G22" s="77"/>
      <c r="H22" s="77"/>
    </row>
    <row r="23" spans="1:8" ht="18" customHeight="1" x14ac:dyDescent="0.3">
      <c r="A23" s="36" t="str">
        <f>IF(ISBLANK(C23),"",COUNT($A$11:A22)+1)</f>
        <v/>
      </c>
      <c r="B23" s="78"/>
      <c r="C23" s="82"/>
      <c r="D23" s="77"/>
      <c r="E23" s="77"/>
      <c r="F23" s="77"/>
      <c r="G23" s="77"/>
      <c r="H23" s="77"/>
    </row>
    <row r="24" spans="1:8" ht="18" customHeight="1" x14ac:dyDescent="0.3">
      <c r="A24" s="36" t="str">
        <f>IF(ISBLANK(C24),"",COUNT($A$11:A23)+1)</f>
        <v/>
      </c>
      <c r="B24" s="78"/>
      <c r="C24" s="82"/>
      <c r="D24" s="77"/>
      <c r="E24" s="77"/>
      <c r="F24" s="77"/>
      <c r="G24" s="77"/>
      <c r="H24" s="77"/>
    </row>
    <row r="25" spans="1:8" ht="18" customHeight="1" x14ac:dyDescent="0.3">
      <c r="A25" s="39" t="str">
        <f>IF(ISBLANK(C25),"",COUNT($A$11:A24)+1)</f>
        <v/>
      </c>
      <c r="B25" s="41" t="s">
        <v>19</v>
      </c>
      <c r="C25" s="46"/>
      <c r="D25" s="40"/>
    </row>
    <row r="26" spans="1:8" ht="6.95" customHeight="1" x14ac:dyDescent="0.3"/>
    <row r="27" spans="1:8" ht="5.05" customHeight="1" x14ac:dyDescent="0.3">
      <c r="A27" s="38"/>
      <c r="B27" s="86"/>
      <c r="C27" s="64"/>
      <c r="D27" s="64"/>
    </row>
    <row r="28" spans="1:8" ht="24.8" customHeight="1" x14ac:dyDescent="0.3"/>
  </sheetData>
  <mergeCells count="1">
    <mergeCell ref="E13:H19"/>
  </mergeCells>
  <dataValidations count="2">
    <dataValidation type="list" allowBlank="1" showInputMessage="1" showErrorMessage="1" prompt="Select preferred currency symbol" sqref="C5">
      <formula1>"R$, $, €, "</formula1>
    </dataValidation>
    <dataValidation allowBlank="1" showInputMessage="1" showErrorMessage="1" prompt="If your currency is different from the pre-set currencies in the list, you can enter it here." sqref="C7"/>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57"/>
  <sheetViews>
    <sheetView showGridLines="0" zoomScale="85" zoomScaleNormal="85" workbookViewId="0">
      <selection activeCell="G12" sqref="G12"/>
    </sheetView>
  </sheetViews>
  <sheetFormatPr defaultRowHeight="14.4" x14ac:dyDescent="0.3"/>
  <cols>
    <col min="1" max="1" width="1.69921875" customWidth="1"/>
    <col min="2" max="2" width="13.8984375" hidden="1" customWidth="1"/>
    <col min="3" max="3" width="4.69921875" customWidth="1"/>
    <col min="4" max="4" width="22.296875" style="2" customWidth="1"/>
    <col min="5" max="5" width="24" style="1" customWidth="1"/>
    <col min="6" max="6" width="4.69921875" style="3" customWidth="1"/>
    <col min="7" max="7" width="17.69921875" style="19" bestFit="1" customWidth="1"/>
    <col min="8" max="8" width="14.59765625" customWidth="1"/>
    <col min="9" max="9" width="24.09765625" style="3" customWidth="1"/>
  </cols>
  <sheetData>
    <row r="1" spans="2:15" ht="50.15" customHeight="1" x14ac:dyDescent="0.3">
      <c r="C1" s="49" t="s">
        <v>20</v>
      </c>
    </row>
    <row r="3" spans="2:15" x14ac:dyDescent="0.3">
      <c r="C3" s="48" t="s">
        <v>22</v>
      </c>
      <c r="H3" s="47" t="s">
        <v>21</v>
      </c>
    </row>
    <row r="5" spans="2:15" ht="23.05" x14ac:dyDescent="0.45">
      <c r="B5" s="15"/>
      <c r="C5" s="50" t="s">
        <v>23</v>
      </c>
      <c r="D5" s="50"/>
      <c r="E5" s="50"/>
      <c r="F5" s="50"/>
      <c r="G5" s="50"/>
      <c r="H5" s="51"/>
      <c r="I5" s="52"/>
    </row>
    <row r="6" spans="2:15" s="60" customFormat="1" ht="18" customHeight="1" x14ac:dyDescent="0.3">
      <c r="B6" s="61"/>
      <c r="C6" s="62"/>
      <c r="D6" s="59" t="s">
        <v>0</v>
      </c>
      <c r="E6" s="56" t="s">
        <v>71</v>
      </c>
      <c r="F6" s="56"/>
      <c r="G6" s="63" t="s">
        <v>57</v>
      </c>
      <c r="H6" s="56" t="s">
        <v>67</v>
      </c>
      <c r="I6" s="56" t="s">
        <v>68</v>
      </c>
    </row>
    <row r="7" spans="2:15" ht="18" customHeight="1" x14ac:dyDescent="0.3">
      <c r="B7">
        <f>IF(I7="x",COUNT(B$3:B6)+1,"")</f>
        <v>1</v>
      </c>
      <c r="D7" t="s">
        <v>24</v>
      </c>
      <c r="E7" s="1" t="s">
        <v>7</v>
      </c>
      <c r="G7" s="19">
        <v>6</v>
      </c>
      <c r="H7">
        <v>3</v>
      </c>
      <c r="I7" s="22" t="s">
        <v>70</v>
      </c>
      <c r="K7" s="45"/>
      <c r="L7" s="45"/>
      <c r="M7" s="45"/>
      <c r="N7" s="45"/>
      <c r="O7" s="45"/>
    </row>
    <row r="8" spans="2:15" ht="18" customHeight="1" x14ac:dyDescent="0.3">
      <c r="B8">
        <f>IF(I8="x",COUNT(B$3:B7)+1,"")</f>
        <v>2</v>
      </c>
      <c r="D8" t="s">
        <v>25</v>
      </c>
      <c r="E8" s="1" t="s">
        <v>8</v>
      </c>
      <c r="G8" s="19">
        <v>3</v>
      </c>
      <c r="H8">
        <v>2</v>
      </c>
      <c r="I8" s="22" t="s">
        <v>70</v>
      </c>
      <c r="K8" s="45"/>
      <c r="L8" s="45"/>
      <c r="M8" s="45"/>
      <c r="N8" s="45"/>
      <c r="O8" s="45"/>
    </row>
    <row r="9" spans="2:15" ht="18" customHeight="1" x14ac:dyDescent="0.3">
      <c r="B9">
        <f>IF(I9="x",COUNT(B$3:B8)+1,"")</f>
        <v>3</v>
      </c>
      <c r="D9" t="s">
        <v>26</v>
      </c>
      <c r="E9" s="1" t="s">
        <v>9</v>
      </c>
      <c r="G9" s="19">
        <v>5</v>
      </c>
      <c r="H9">
        <v>2</v>
      </c>
      <c r="I9" s="22" t="s">
        <v>70</v>
      </c>
      <c r="K9" s="45"/>
      <c r="L9" s="45"/>
      <c r="M9" s="45"/>
      <c r="N9" s="45"/>
      <c r="O9" s="45"/>
    </row>
    <row r="10" spans="2:15" ht="18" customHeight="1" x14ac:dyDescent="0.3">
      <c r="B10" t="str">
        <f>IF(I10="x",COUNT(B$3:B9)+1,"")</f>
        <v/>
      </c>
      <c r="D10" t="s">
        <v>27</v>
      </c>
      <c r="I10" s="22"/>
      <c r="K10" s="45"/>
      <c r="L10" s="45"/>
      <c r="M10" s="45"/>
      <c r="N10" s="45"/>
      <c r="O10" s="45"/>
    </row>
    <row r="11" spans="2:15" ht="18" customHeight="1" x14ac:dyDescent="0.3">
      <c r="B11" t="str">
        <f>IF(I11="x",COUNT(B$3:B10)+1,"")</f>
        <v/>
      </c>
      <c r="D11" t="s">
        <v>28</v>
      </c>
      <c r="I11" s="22"/>
      <c r="K11" s="45"/>
      <c r="L11" s="45"/>
      <c r="M11" s="45"/>
      <c r="N11" s="45"/>
      <c r="O11" s="45"/>
    </row>
    <row r="12" spans="2:15" ht="18" customHeight="1" x14ac:dyDescent="0.3">
      <c r="B12" t="str">
        <f>IF(I12="x",COUNT(B$3:B11)+1,"")</f>
        <v/>
      </c>
      <c r="D12" t="s">
        <v>29</v>
      </c>
      <c r="I12" s="22"/>
      <c r="K12" s="45"/>
      <c r="L12" s="45"/>
      <c r="M12" s="45"/>
      <c r="N12" s="45"/>
      <c r="O12" s="45"/>
    </row>
    <row r="13" spans="2:15" ht="18" customHeight="1" x14ac:dyDescent="0.3">
      <c r="B13" t="str">
        <f>IF(I13="x",COUNT(B$3:B12)+1,"")</f>
        <v/>
      </c>
      <c r="D13" t="s">
        <v>30</v>
      </c>
      <c r="I13" s="22"/>
      <c r="K13" s="45"/>
      <c r="L13" s="45"/>
      <c r="M13" s="45"/>
      <c r="N13" s="45"/>
      <c r="O13" s="45"/>
    </row>
    <row r="14" spans="2:15" ht="18" customHeight="1" x14ac:dyDescent="0.3">
      <c r="B14" t="str">
        <f>IF(I14="x",COUNT(B$3:B13)+1,"")</f>
        <v/>
      </c>
      <c r="D14" t="s">
        <v>31</v>
      </c>
      <c r="I14" s="22"/>
      <c r="K14" s="45"/>
      <c r="L14" s="45"/>
      <c r="M14" s="45"/>
      <c r="N14" s="45"/>
      <c r="O14" s="45"/>
    </row>
    <row r="15" spans="2:15" ht="18" customHeight="1" x14ac:dyDescent="0.3">
      <c r="B15" t="str">
        <f>IF(I15="x",COUNT(B$3:B14)+1,"")</f>
        <v/>
      </c>
      <c r="D15" t="s">
        <v>32</v>
      </c>
      <c r="I15" s="22"/>
      <c r="K15" s="45"/>
      <c r="L15" s="45"/>
      <c r="M15" s="45"/>
      <c r="N15" s="45"/>
      <c r="O15" s="45"/>
    </row>
    <row r="16" spans="2:15" ht="18" customHeight="1" x14ac:dyDescent="0.3">
      <c r="B16" t="str">
        <f>IF(I16="x",COUNT(B$3:B15)+1,"")</f>
        <v/>
      </c>
      <c r="D16" t="s">
        <v>33</v>
      </c>
      <c r="I16" s="22"/>
      <c r="K16" s="45"/>
      <c r="L16" s="45"/>
      <c r="M16" s="45"/>
      <c r="N16" s="45"/>
      <c r="O16" s="45"/>
    </row>
    <row r="17" spans="2:15" ht="18" customHeight="1" x14ac:dyDescent="0.3">
      <c r="B17" t="str">
        <f>IF(I17="x",COUNT(B$3:B16)+1,"")</f>
        <v/>
      </c>
      <c r="D17" t="s">
        <v>34</v>
      </c>
      <c r="I17" s="22"/>
      <c r="K17" s="45"/>
      <c r="L17" s="45"/>
      <c r="M17" s="45"/>
      <c r="N17" s="45"/>
      <c r="O17" s="45"/>
    </row>
    <row r="18" spans="2:15" ht="18" customHeight="1" x14ac:dyDescent="0.3">
      <c r="B18" t="str">
        <f>IF(I18="x",COUNT(B$3:B17)+1,"")</f>
        <v/>
      </c>
      <c r="D18" t="s">
        <v>35</v>
      </c>
      <c r="I18" s="22"/>
      <c r="K18" s="45"/>
      <c r="L18" s="45"/>
      <c r="M18" s="45"/>
      <c r="N18" s="45"/>
      <c r="O18" s="45"/>
    </row>
    <row r="19" spans="2:15" ht="18" customHeight="1" x14ac:dyDescent="0.3">
      <c r="B19" t="str">
        <f>IF(I19="x",COUNT(B$3:B18)+1,"")</f>
        <v/>
      </c>
      <c r="D19" t="s">
        <v>36</v>
      </c>
      <c r="I19" s="22"/>
      <c r="K19" s="45"/>
      <c r="L19" s="45"/>
      <c r="M19" s="45"/>
      <c r="N19" s="45"/>
      <c r="O19" s="45"/>
    </row>
    <row r="20" spans="2:15" ht="18" customHeight="1" x14ac:dyDescent="0.3">
      <c r="B20" t="str">
        <f>IF(I20="x",COUNT(B$3:B19)+1,"")</f>
        <v/>
      </c>
      <c r="D20" t="s">
        <v>37</v>
      </c>
      <c r="I20" s="22"/>
      <c r="K20" s="45"/>
      <c r="L20" s="45"/>
      <c r="M20" s="45"/>
      <c r="N20" s="45"/>
      <c r="O20" s="45"/>
    </row>
    <row r="21" spans="2:15" ht="18" customHeight="1" x14ac:dyDescent="0.3">
      <c r="B21" t="str">
        <f>IF(I21="x",COUNT(B$3:B20)+1,"")</f>
        <v/>
      </c>
      <c r="D21" t="s">
        <v>38</v>
      </c>
      <c r="I21" s="22"/>
      <c r="K21" s="45"/>
      <c r="L21" s="45"/>
      <c r="M21" s="45"/>
      <c r="N21" s="45"/>
      <c r="O21" s="45"/>
    </row>
    <row r="22" spans="2:15" ht="18" customHeight="1" x14ac:dyDescent="0.3">
      <c r="B22" t="str">
        <f>IF(I22="x",COUNT(B$3:B21)+1,"")</f>
        <v/>
      </c>
      <c r="D22" t="s">
        <v>39</v>
      </c>
      <c r="I22" s="22"/>
      <c r="K22" s="45"/>
      <c r="L22" s="45"/>
      <c r="M22" s="45"/>
      <c r="N22" s="45"/>
      <c r="O22" s="45"/>
    </row>
    <row r="23" spans="2:15" ht="18" customHeight="1" x14ac:dyDescent="0.3">
      <c r="B23" t="str">
        <f>IF(I23="x",COUNT(B$3:B22)+1,"")</f>
        <v/>
      </c>
      <c r="D23" t="s">
        <v>40</v>
      </c>
      <c r="I23" s="22"/>
      <c r="K23" s="45"/>
      <c r="L23" s="45"/>
      <c r="M23" s="45"/>
      <c r="N23" s="45"/>
      <c r="O23" s="45"/>
    </row>
    <row r="24" spans="2:15" ht="18" customHeight="1" x14ac:dyDescent="0.3">
      <c r="B24" t="str">
        <f>IF(I24="x",COUNT(B$3:B23)+1,"")</f>
        <v/>
      </c>
      <c r="D24" t="s">
        <v>41</v>
      </c>
      <c r="I24" s="22"/>
      <c r="K24" s="45"/>
      <c r="L24" s="45"/>
      <c r="M24" s="45"/>
      <c r="N24" s="45"/>
      <c r="O24" s="45"/>
    </row>
    <row r="25" spans="2:15" ht="18" customHeight="1" x14ac:dyDescent="0.3">
      <c r="B25" t="str">
        <f>IF(I25="x",COUNT(B$3:B24)+1,"")</f>
        <v/>
      </c>
      <c r="D25" t="s">
        <v>42</v>
      </c>
      <c r="I25" s="22"/>
      <c r="K25" s="45"/>
      <c r="L25" s="45"/>
      <c r="M25" s="45"/>
      <c r="N25" s="45"/>
      <c r="O25" s="45"/>
    </row>
    <row r="26" spans="2:15" ht="18" customHeight="1" x14ac:dyDescent="0.3">
      <c r="B26" t="str">
        <f>IF(I26="x",COUNT(B$3:B25)+1,"")</f>
        <v/>
      </c>
      <c r="D26" t="s">
        <v>43</v>
      </c>
      <c r="I26" s="22"/>
      <c r="K26" s="45"/>
      <c r="L26" s="45"/>
      <c r="M26" s="45"/>
      <c r="N26" s="45"/>
      <c r="O26" s="45"/>
    </row>
    <row r="27" spans="2:15" ht="18" customHeight="1" x14ac:dyDescent="0.3">
      <c r="B27" t="str">
        <f>IF(I27="x",COUNT(B$3:B26)+1,"")</f>
        <v/>
      </c>
      <c r="D27" t="s">
        <v>44</v>
      </c>
      <c r="I27" s="22"/>
      <c r="K27" s="45"/>
      <c r="L27" s="45"/>
      <c r="M27" s="45"/>
      <c r="N27" s="45"/>
      <c r="O27" s="45"/>
    </row>
    <row r="28" spans="2:15" ht="18" customHeight="1" x14ac:dyDescent="0.3">
      <c r="B28" t="str">
        <f>IF(I28="x",COUNT(B$3:B27)+1,"")</f>
        <v/>
      </c>
      <c r="D28" t="s">
        <v>45</v>
      </c>
      <c r="I28" s="22"/>
      <c r="K28" s="45"/>
      <c r="L28" s="45"/>
      <c r="M28" s="45"/>
      <c r="N28" s="45"/>
      <c r="O28" s="45"/>
    </row>
    <row r="29" spans="2:15" ht="18" customHeight="1" x14ac:dyDescent="0.3">
      <c r="B29" t="str">
        <f>IF(I29="x",COUNT(B$3:B28)+1,"")</f>
        <v/>
      </c>
      <c r="D29" t="s">
        <v>1</v>
      </c>
      <c r="I29" s="22"/>
      <c r="K29" s="45"/>
      <c r="L29" s="45"/>
      <c r="M29" s="45"/>
      <c r="N29" s="45"/>
      <c r="O29" s="45"/>
    </row>
    <row r="30" spans="2:15" ht="18" customHeight="1" x14ac:dyDescent="0.3">
      <c r="B30" t="str">
        <f>IF(I30="x",COUNT(B$3:B29)+1,"")</f>
        <v/>
      </c>
      <c r="D30" t="s">
        <v>46</v>
      </c>
      <c r="I30" s="22"/>
      <c r="K30" s="45"/>
      <c r="L30" s="45"/>
      <c r="M30" s="45"/>
      <c r="N30" s="45"/>
      <c r="O30" s="45"/>
    </row>
    <row r="31" spans="2:15" ht="18" customHeight="1" x14ac:dyDescent="0.3">
      <c r="B31" t="str">
        <f>IF(I31="x",COUNT(B$3:B30)+1,"")</f>
        <v/>
      </c>
      <c r="D31" t="s">
        <v>47</v>
      </c>
      <c r="I31" s="22"/>
      <c r="K31" s="45"/>
      <c r="L31" s="45"/>
      <c r="M31" s="45"/>
      <c r="N31" s="45"/>
      <c r="O31" s="45"/>
    </row>
    <row r="32" spans="2:15" ht="18" customHeight="1" x14ac:dyDescent="0.3">
      <c r="B32" t="str">
        <f>IF(I32="x",COUNT(B$3:B31)+1,"")</f>
        <v/>
      </c>
      <c r="D32" t="s">
        <v>48</v>
      </c>
      <c r="I32" s="22"/>
      <c r="K32" s="45"/>
      <c r="L32" s="45"/>
      <c r="M32" s="45"/>
      <c r="N32" s="45"/>
      <c r="O32" s="45"/>
    </row>
    <row r="33" spans="2:15" ht="18" customHeight="1" x14ac:dyDescent="0.3">
      <c r="B33" t="str">
        <f>IF(I33="x",COUNT(B$3:B32)+1,"")</f>
        <v/>
      </c>
      <c r="D33" t="s">
        <v>49</v>
      </c>
      <c r="I33" s="22"/>
      <c r="K33" s="45"/>
      <c r="L33" s="45"/>
      <c r="M33" s="45"/>
      <c r="N33" s="45"/>
      <c r="O33" s="45"/>
    </row>
    <row r="34" spans="2:15" ht="18" customHeight="1" x14ac:dyDescent="0.3">
      <c r="B34" t="str">
        <f>IF(I34="x",COUNT(B$3:B33)+1,"")</f>
        <v/>
      </c>
      <c r="D34" t="s">
        <v>50</v>
      </c>
      <c r="I34" s="22"/>
      <c r="K34" s="45"/>
      <c r="L34" s="45"/>
      <c r="M34" s="45"/>
      <c r="N34" s="45"/>
      <c r="O34" s="45"/>
    </row>
    <row r="35" spans="2:15" ht="18" customHeight="1" x14ac:dyDescent="0.3">
      <c r="B35" t="str">
        <f>IF(I35="x",COUNT(B$3:B34)+1,"")</f>
        <v/>
      </c>
      <c r="D35" t="s">
        <v>51</v>
      </c>
      <c r="I35" s="22"/>
      <c r="K35" s="45"/>
      <c r="L35" s="45"/>
      <c r="M35" s="45"/>
      <c r="N35" s="45"/>
      <c r="O35" s="45"/>
    </row>
    <row r="36" spans="2:15" ht="18" customHeight="1" x14ac:dyDescent="0.3">
      <c r="B36" t="str">
        <f>IF(I36="x",COUNT(B$3:B35)+1,"")</f>
        <v/>
      </c>
      <c r="D36" t="s">
        <v>52</v>
      </c>
      <c r="I36" s="22"/>
      <c r="K36" s="45"/>
      <c r="L36" s="45"/>
      <c r="M36" s="45"/>
      <c r="N36" s="45"/>
      <c r="O36" s="45"/>
    </row>
    <row r="37" spans="2:15" ht="18" customHeight="1" x14ac:dyDescent="0.3">
      <c r="B37" t="str">
        <f>IF(I37="x",COUNT(B$3:B36)+1,"")</f>
        <v/>
      </c>
      <c r="D37" t="s">
        <v>53</v>
      </c>
      <c r="I37" s="22"/>
      <c r="K37" s="45"/>
      <c r="L37" s="45"/>
      <c r="M37" s="45"/>
      <c r="N37" s="45"/>
      <c r="O37" s="45"/>
    </row>
    <row r="38" spans="2:15" ht="18" customHeight="1" x14ac:dyDescent="0.3">
      <c r="B38" t="str">
        <f>IF(I38="x",COUNT(B$3:B37)+1,"")</f>
        <v/>
      </c>
      <c r="D38" t="s">
        <v>54</v>
      </c>
      <c r="I38" s="22"/>
      <c r="K38" s="45"/>
      <c r="L38" s="45"/>
      <c r="M38" s="45"/>
      <c r="N38" s="45"/>
      <c r="O38" s="45"/>
    </row>
    <row r="39" spans="2:15" ht="18" customHeight="1" x14ac:dyDescent="0.3">
      <c r="B39" t="str">
        <f>IF(I39="x",COUNT(B$3:B38)+1,"")</f>
        <v/>
      </c>
      <c r="D39"/>
      <c r="I39" s="22"/>
      <c r="K39" s="45"/>
      <c r="L39" s="45"/>
      <c r="M39" s="45"/>
      <c r="N39" s="45"/>
      <c r="O39" s="45"/>
    </row>
    <row r="40" spans="2:15" ht="18" customHeight="1" x14ac:dyDescent="0.3">
      <c r="B40" t="str">
        <f>IF(I40="x",COUNT(B$3:B39)+1,"")</f>
        <v/>
      </c>
      <c r="D40"/>
      <c r="I40" s="22"/>
      <c r="K40" s="45"/>
      <c r="L40" s="45"/>
      <c r="M40" s="45"/>
      <c r="N40" s="45"/>
      <c r="O40" s="45"/>
    </row>
    <row r="41" spans="2:15" ht="18" customHeight="1" x14ac:dyDescent="0.3">
      <c r="B41" t="str">
        <f>IF(I41="x",COUNT(B$3:B40)+1,"")</f>
        <v/>
      </c>
      <c r="D41"/>
      <c r="I41" s="22"/>
      <c r="K41" s="45"/>
      <c r="L41" s="45"/>
      <c r="M41" s="45"/>
      <c r="N41" s="45"/>
      <c r="O41" s="45"/>
    </row>
    <row r="42" spans="2:15" ht="18" customHeight="1" x14ac:dyDescent="0.3">
      <c r="B42" t="str">
        <f>IF(I42="x",COUNT(B$3:B41)+1,"")</f>
        <v/>
      </c>
      <c r="D42"/>
      <c r="I42" s="22"/>
      <c r="K42" s="45"/>
      <c r="L42" s="45"/>
      <c r="M42" s="45"/>
      <c r="N42" s="45"/>
      <c r="O42" s="45"/>
    </row>
    <row r="43" spans="2:15" x14ac:dyDescent="0.3">
      <c r="B43" s="5" t="str">
        <f>IF(I43="x",COUNT(B$3:B42)+1,"")</f>
        <v/>
      </c>
      <c r="C43" s="18" t="s">
        <v>66</v>
      </c>
      <c r="D43" s="6"/>
      <c r="E43" s="7"/>
      <c r="F43" s="8" t="str">
        <f>IF(ISBLANK(G43),"",_currency)</f>
        <v/>
      </c>
      <c r="G43" s="20"/>
      <c r="H43" s="4"/>
      <c r="I43" s="8"/>
      <c r="K43" s="45"/>
      <c r="L43" s="45"/>
      <c r="M43" s="45"/>
      <c r="N43" s="45"/>
      <c r="O43" s="45"/>
    </row>
    <row r="44" spans="2:15" s="13" customFormat="1" x14ac:dyDescent="0.3">
      <c r="B44" s="10"/>
      <c r="C44" s="10"/>
      <c r="D44" s="9"/>
      <c r="E44" s="11"/>
      <c r="F44" s="12"/>
      <c r="G44" s="21"/>
      <c r="I44" s="12"/>
      <c r="K44" s="45"/>
      <c r="L44" s="45"/>
      <c r="M44" s="45"/>
      <c r="N44" s="45"/>
      <c r="O44" s="45"/>
    </row>
    <row r="45" spans="2:15" ht="23.05" x14ac:dyDescent="0.45">
      <c r="B45" s="14"/>
      <c r="C45" s="50" t="s">
        <v>62</v>
      </c>
      <c r="D45" s="50"/>
      <c r="E45" s="50"/>
      <c r="F45" s="50"/>
      <c r="G45" s="50"/>
      <c r="H45" s="51"/>
      <c r="I45" s="52"/>
      <c r="K45" s="45"/>
      <c r="L45" s="45"/>
      <c r="M45" s="45"/>
      <c r="N45" s="45"/>
      <c r="O45" s="45"/>
    </row>
    <row r="46" spans="2:15" ht="18" customHeight="1" x14ac:dyDescent="0.3">
      <c r="B46" s="16"/>
      <c r="C46" s="53" t="s">
        <v>0</v>
      </c>
      <c r="D46" s="54"/>
      <c r="E46" s="56" t="s">
        <v>71</v>
      </c>
      <c r="F46" s="56"/>
      <c r="G46" s="57" t="s">
        <v>57</v>
      </c>
      <c r="H46" s="58" t="s">
        <v>67</v>
      </c>
      <c r="I46" s="56" t="s">
        <v>68</v>
      </c>
    </row>
    <row r="47" spans="2:15" ht="18" customHeight="1" x14ac:dyDescent="0.3">
      <c r="B47" t="str">
        <f>IF(I47="x",COUNT(B$3:B46)+1,"")</f>
        <v/>
      </c>
      <c r="D47" s="2" t="s">
        <v>75</v>
      </c>
      <c r="I47" s="22"/>
      <c r="K47" s="45"/>
      <c r="L47" s="45"/>
      <c r="M47" s="45"/>
      <c r="N47" s="45"/>
      <c r="O47" s="45"/>
    </row>
    <row r="48" spans="2:15" ht="18" customHeight="1" x14ac:dyDescent="0.3">
      <c r="B48" t="str">
        <f>IF(I48="x",COUNT(B$3:B47)+1,"")</f>
        <v/>
      </c>
      <c r="D48" s="2" t="s">
        <v>76</v>
      </c>
      <c r="I48" s="22"/>
      <c r="K48" s="45"/>
      <c r="L48" s="45"/>
      <c r="M48" s="45"/>
      <c r="N48" s="45"/>
      <c r="O48" s="45"/>
    </row>
    <row r="49" spans="2:15" ht="18" customHeight="1" x14ac:dyDescent="0.3">
      <c r="B49" t="str">
        <f>IF(I49="x",COUNT(B$3:B48)+1,"")</f>
        <v/>
      </c>
      <c r="D49" s="2" t="s">
        <v>77</v>
      </c>
      <c r="I49" s="22"/>
      <c r="K49" s="45"/>
      <c r="L49" s="45"/>
      <c r="M49" s="45"/>
      <c r="N49" s="45"/>
      <c r="O49" s="45"/>
    </row>
    <row r="50" spans="2:15" ht="18" customHeight="1" x14ac:dyDescent="0.3">
      <c r="B50" t="str">
        <f>IF(I50="x",COUNT(B$3:B49)+1,"")</f>
        <v/>
      </c>
      <c r="D50" s="2" t="s">
        <v>78</v>
      </c>
      <c r="I50" s="22"/>
      <c r="K50" s="45"/>
      <c r="L50" s="45"/>
      <c r="M50" s="45"/>
      <c r="N50" s="45"/>
      <c r="O50" s="45"/>
    </row>
    <row r="51" spans="2:15" ht="18" customHeight="1" x14ac:dyDescent="0.3">
      <c r="B51" t="str">
        <f>IF(I51="x",COUNT(B$3:B50)+1,"")</f>
        <v/>
      </c>
      <c r="D51" s="2" t="s">
        <v>79</v>
      </c>
      <c r="I51" s="22"/>
      <c r="K51" s="45"/>
      <c r="L51" s="45"/>
      <c r="M51" s="45"/>
      <c r="N51" s="45"/>
      <c r="O51" s="45"/>
    </row>
    <row r="52" spans="2:15" ht="18" customHeight="1" x14ac:dyDescent="0.3">
      <c r="B52" t="str">
        <f>IF(I52="x",COUNT(B$3:B51)+1,"")</f>
        <v/>
      </c>
      <c r="D52" s="2" t="s">
        <v>80</v>
      </c>
      <c r="I52" s="22"/>
      <c r="K52" s="45"/>
      <c r="L52" s="45"/>
      <c r="M52" s="45"/>
      <c r="N52" s="45"/>
      <c r="O52" s="45"/>
    </row>
    <row r="53" spans="2:15" ht="18" customHeight="1" x14ac:dyDescent="0.3">
      <c r="B53" t="str">
        <f>IF(I53="x",COUNT(B$3:B52)+1,"")</f>
        <v/>
      </c>
      <c r="D53" s="2" t="s">
        <v>81</v>
      </c>
      <c r="I53" s="22"/>
      <c r="K53" s="45"/>
      <c r="L53" s="45"/>
      <c r="M53" s="45"/>
      <c r="N53" s="45"/>
      <c r="O53" s="45"/>
    </row>
    <row r="54" spans="2:15" ht="18" customHeight="1" x14ac:dyDescent="0.3">
      <c r="B54" t="str">
        <f>IF(I54="x",COUNT(B$3:B53)+1,"")</f>
        <v/>
      </c>
      <c r="D54" s="2" t="s">
        <v>82</v>
      </c>
      <c r="I54" s="22"/>
      <c r="K54" s="45"/>
      <c r="L54" s="45"/>
      <c r="M54" s="45"/>
      <c r="N54" s="45"/>
      <c r="O54" s="45"/>
    </row>
    <row r="55" spans="2:15" ht="18" customHeight="1" x14ac:dyDescent="0.3">
      <c r="B55" t="str">
        <f>IF(I55="x",COUNT(B$3:B54)+1,"")</f>
        <v/>
      </c>
      <c r="D55" s="2" t="s">
        <v>83</v>
      </c>
      <c r="I55" s="22"/>
      <c r="K55" s="45"/>
      <c r="L55" s="45"/>
      <c r="M55" s="45"/>
      <c r="N55" s="45"/>
      <c r="O55" s="45"/>
    </row>
    <row r="56" spans="2:15" x14ac:dyDescent="0.3">
      <c r="B56" s="5" t="str">
        <f>IF(I56="x",COUNT(B$3:B55)+1,"")</f>
        <v/>
      </c>
      <c r="C56" s="18" t="s">
        <v>66</v>
      </c>
      <c r="D56" s="6"/>
      <c r="E56" s="7"/>
      <c r="F56" s="8" t="str">
        <f>IF(ISBLANK(G56),"",_currency)</f>
        <v/>
      </c>
      <c r="G56" s="20"/>
      <c r="H56" s="4"/>
      <c r="I56" s="8"/>
    </row>
    <row r="57" spans="2:15" s="13" customFormat="1" x14ac:dyDescent="0.3">
      <c r="B57" s="10"/>
      <c r="C57" s="10"/>
      <c r="D57" s="9"/>
      <c r="E57" s="11"/>
      <c r="F57" s="12"/>
      <c r="G57" s="21"/>
      <c r="I57" s="12"/>
    </row>
    <row r="58" spans="2:15" ht="23.05" x14ac:dyDescent="0.45">
      <c r="B58" s="14"/>
      <c r="C58" s="50" t="s">
        <v>61</v>
      </c>
      <c r="D58" s="50"/>
      <c r="E58" s="50"/>
      <c r="F58" s="50"/>
      <c r="G58" s="50"/>
      <c r="H58" s="51"/>
      <c r="I58" s="52"/>
    </row>
    <row r="59" spans="2:15" ht="18" customHeight="1" x14ac:dyDescent="0.3">
      <c r="B59" s="16"/>
      <c r="C59" s="53" t="s">
        <v>0</v>
      </c>
      <c r="D59" s="54"/>
      <c r="E59" s="56" t="s">
        <v>71</v>
      </c>
      <c r="F59" s="56"/>
      <c r="G59" s="57" t="s">
        <v>57</v>
      </c>
      <c r="H59" s="58" t="s">
        <v>67</v>
      </c>
      <c r="I59" s="56" t="s">
        <v>68</v>
      </c>
    </row>
    <row r="60" spans="2:15" ht="18" customHeight="1" x14ac:dyDescent="0.3">
      <c r="B60" t="str">
        <f>IF(I60="x",COUNT(B$3:B59)+1,"")</f>
        <v/>
      </c>
      <c r="D60" s="2" t="s">
        <v>84</v>
      </c>
      <c r="I60" s="22"/>
      <c r="K60" s="45"/>
      <c r="L60" s="45"/>
      <c r="M60" s="45"/>
      <c r="N60" s="45"/>
      <c r="O60" s="45"/>
    </row>
    <row r="61" spans="2:15" ht="18" customHeight="1" x14ac:dyDescent="0.3">
      <c r="B61" t="str">
        <f>IF(I61="x",COUNT(B$3:B60)+1,"")</f>
        <v/>
      </c>
      <c r="D61" s="2" t="s">
        <v>85</v>
      </c>
      <c r="I61" s="22"/>
      <c r="K61" s="45"/>
      <c r="L61" s="45"/>
      <c r="M61" s="45"/>
      <c r="N61" s="45"/>
      <c r="O61" s="45"/>
    </row>
    <row r="62" spans="2:15" ht="18" customHeight="1" x14ac:dyDescent="0.3">
      <c r="B62" t="str">
        <f>IF(I62="x",COUNT(B$3:B61)+1,"")</f>
        <v/>
      </c>
      <c r="D62" s="2" t="s">
        <v>86</v>
      </c>
      <c r="I62" s="22"/>
      <c r="K62" s="45"/>
      <c r="L62" s="45"/>
      <c r="M62" s="45"/>
      <c r="N62" s="45"/>
      <c r="O62" s="45"/>
    </row>
    <row r="63" spans="2:15" ht="18" customHeight="1" x14ac:dyDescent="0.3">
      <c r="B63" t="str">
        <f>IF(I63="x",COUNT(B$3:B62)+1,"")</f>
        <v/>
      </c>
      <c r="D63" s="2" t="s">
        <v>87</v>
      </c>
      <c r="I63" s="22"/>
      <c r="K63" s="45"/>
      <c r="L63" s="45"/>
      <c r="M63" s="45"/>
      <c r="N63" s="45"/>
      <c r="O63" s="45"/>
    </row>
    <row r="64" spans="2:15" ht="18" customHeight="1" x14ac:dyDescent="0.3">
      <c r="B64" t="str">
        <f>IF(I64="x",COUNT(B$3:B63)+1,"")</f>
        <v/>
      </c>
      <c r="D64" s="2" t="s">
        <v>88</v>
      </c>
      <c r="I64" s="22"/>
      <c r="K64" s="45"/>
      <c r="L64" s="45"/>
      <c r="M64" s="45"/>
      <c r="N64" s="45"/>
      <c r="O64" s="45"/>
    </row>
    <row r="65" spans="2:15" ht="18" customHeight="1" x14ac:dyDescent="0.3">
      <c r="B65" t="str">
        <f>IF(I65="x",COUNT(B$3:B64)+1,"")</f>
        <v/>
      </c>
      <c r="D65" s="2" t="s">
        <v>89</v>
      </c>
      <c r="I65" s="22"/>
      <c r="K65" s="45"/>
      <c r="L65" s="45"/>
      <c r="M65" s="45"/>
      <c r="N65" s="45"/>
      <c r="O65" s="45"/>
    </row>
    <row r="66" spans="2:15" ht="18" customHeight="1" x14ac:dyDescent="0.3">
      <c r="B66" t="str">
        <f>IF(I66="x",COUNT(B$3:B65)+1,"")</f>
        <v/>
      </c>
      <c r="D66" s="2" t="s">
        <v>90</v>
      </c>
      <c r="I66" s="22"/>
      <c r="K66" s="45"/>
      <c r="L66" s="45"/>
      <c r="M66" s="45"/>
      <c r="N66" s="45"/>
      <c r="O66" s="45"/>
    </row>
    <row r="67" spans="2:15" ht="18" customHeight="1" x14ac:dyDescent="0.3">
      <c r="B67" t="str">
        <f>IF(I67="x",COUNT(B$3:B66)+1,"")</f>
        <v/>
      </c>
      <c r="D67" s="2" t="s">
        <v>91</v>
      </c>
      <c r="I67" s="22"/>
      <c r="K67" s="45"/>
      <c r="L67" s="45"/>
      <c r="M67" s="45"/>
      <c r="N67" s="45"/>
      <c r="O67" s="45"/>
    </row>
    <row r="68" spans="2:15" ht="18" customHeight="1" x14ac:dyDescent="0.3">
      <c r="B68" t="str">
        <f>IF(I68="x",COUNT(B$3:B67)+1,"")</f>
        <v/>
      </c>
      <c r="I68" s="22"/>
      <c r="K68" s="45"/>
      <c r="L68" s="45"/>
      <c r="M68" s="45"/>
      <c r="N68" s="45"/>
      <c r="O68" s="45"/>
    </row>
    <row r="69" spans="2:15" x14ac:dyDescent="0.3">
      <c r="B69" s="5" t="str">
        <f>IF(I69="x",COUNT(B$3:B68)+1,"")</f>
        <v/>
      </c>
      <c r="C69" s="18" t="s">
        <v>66</v>
      </c>
      <c r="D69" s="6"/>
      <c r="E69" s="7"/>
      <c r="F69" s="8" t="str">
        <f>IF(ISBLANK(G69),"",_currency)</f>
        <v/>
      </c>
      <c r="G69" s="20"/>
      <c r="H69" s="4"/>
      <c r="I69" s="8"/>
    </row>
    <row r="70" spans="2:15" s="13" customFormat="1" x14ac:dyDescent="0.3">
      <c r="B70" s="10"/>
      <c r="C70" s="10"/>
      <c r="D70" s="9"/>
      <c r="E70" s="11"/>
      <c r="F70" s="12"/>
      <c r="G70" s="21"/>
      <c r="I70" s="12"/>
    </row>
    <row r="71" spans="2:15" ht="23.05" x14ac:dyDescent="0.45">
      <c r="B71" s="14"/>
      <c r="C71" s="50" t="s">
        <v>60</v>
      </c>
      <c r="D71" s="50"/>
      <c r="E71" s="50"/>
      <c r="F71" s="50"/>
      <c r="G71" s="50"/>
      <c r="H71" s="51"/>
      <c r="I71" s="52"/>
    </row>
    <row r="72" spans="2:15" ht="18" customHeight="1" x14ac:dyDescent="0.3">
      <c r="B72" s="16"/>
      <c r="C72" s="53" t="s">
        <v>0</v>
      </c>
      <c r="D72" s="54"/>
      <c r="E72" s="56" t="s">
        <v>71</v>
      </c>
      <c r="F72" s="56"/>
      <c r="G72" s="57" t="s">
        <v>57</v>
      </c>
      <c r="H72" s="58" t="s">
        <v>67</v>
      </c>
      <c r="I72" s="56" t="s">
        <v>68</v>
      </c>
    </row>
    <row r="73" spans="2:15" ht="18" customHeight="1" x14ac:dyDescent="0.3">
      <c r="B73" t="str">
        <f>IF(I73="x",COUNT(B$3:B72)+1,"")</f>
        <v/>
      </c>
      <c r="D73" s="2" t="s">
        <v>92</v>
      </c>
      <c r="I73" s="22"/>
      <c r="K73" s="45"/>
      <c r="L73" s="45"/>
      <c r="M73" s="45"/>
      <c r="N73" s="45"/>
      <c r="O73" s="45"/>
    </row>
    <row r="74" spans="2:15" ht="18" customHeight="1" x14ac:dyDescent="0.3">
      <c r="B74" t="str">
        <f>IF(I74="x",COUNT(B$3:B73)+1,"")</f>
        <v/>
      </c>
      <c r="D74" s="2" t="s">
        <v>93</v>
      </c>
      <c r="I74" s="22"/>
      <c r="K74" s="45"/>
      <c r="L74" s="45"/>
      <c r="M74" s="45"/>
      <c r="N74" s="45"/>
      <c r="O74" s="45"/>
    </row>
    <row r="75" spans="2:15" ht="18" customHeight="1" x14ac:dyDescent="0.3">
      <c r="B75" t="str">
        <f>IF(I75="x",COUNT(B$3:B74)+1,"")</f>
        <v/>
      </c>
      <c r="D75" s="2" t="s">
        <v>94</v>
      </c>
      <c r="I75" s="22"/>
      <c r="K75" s="45"/>
      <c r="L75" s="45"/>
      <c r="M75" s="45"/>
      <c r="N75" s="45"/>
      <c r="O75" s="45"/>
    </row>
    <row r="76" spans="2:15" ht="18" customHeight="1" x14ac:dyDescent="0.3">
      <c r="B76" t="str">
        <f>IF(I76="x",COUNT(B$3:B75)+1,"")</f>
        <v/>
      </c>
      <c r="D76" s="2" t="s">
        <v>95</v>
      </c>
      <c r="I76" s="22"/>
      <c r="K76" s="45"/>
      <c r="L76" s="45"/>
      <c r="M76" s="45"/>
      <c r="N76" s="45"/>
      <c r="O76" s="45"/>
    </row>
    <row r="77" spans="2:15" ht="18" customHeight="1" x14ac:dyDescent="0.3">
      <c r="B77" t="str">
        <f>IF(I77="x",COUNT(B$3:B76)+1,"")</f>
        <v/>
      </c>
      <c r="D77" s="2" t="s">
        <v>96</v>
      </c>
      <c r="I77" s="22"/>
      <c r="K77" s="45"/>
      <c r="L77" s="45"/>
      <c r="M77" s="45"/>
      <c r="N77" s="45"/>
      <c r="O77" s="45"/>
    </row>
    <row r="78" spans="2:15" ht="18" customHeight="1" x14ac:dyDescent="0.3">
      <c r="B78" t="str">
        <f>IF(I78="x",COUNT(B$3:B77)+1,"")</f>
        <v/>
      </c>
      <c r="D78" s="2" t="s">
        <v>97</v>
      </c>
      <c r="I78" s="22"/>
      <c r="K78" s="45"/>
      <c r="L78" s="45"/>
      <c r="M78" s="45"/>
      <c r="N78" s="45"/>
      <c r="O78" s="45"/>
    </row>
    <row r="79" spans="2:15" ht="18" customHeight="1" x14ac:dyDescent="0.3">
      <c r="B79" t="str">
        <f>IF(I79="x",COUNT(B$3:B78)+1,"")</f>
        <v/>
      </c>
      <c r="D79" s="2" t="s">
        <v>98</v>
      </c>
      <c r="I79" s="22"/>
      <c r="K79" s="45"/>
      <c r="L79" s="45"/>
      <c r="M79" s="45"/>
      <c r="N79" s="45"/>
      <c r="O79" s="45"/>
    </row>
    <row r="80" spans="2:15" ht="18" customHeight="1" x14ac:dyDescent="0.3">
      <c r="B80" t="str">
        <f>IF(I80="x",COUNT(B$3:B79)+1,"")</f>
        <v/>
      </c>
      <c r="D80" s="2" t="s">
        <v>99</v>
      </c>
      <c r="I80" s="22"/>
      <c r="K80" s="45"/>
      <c r="L80" s="45"/>
      <c r="M80" s="45"/>
      <c r="N80" s="45"/>
      <c r="O80" s="45"/>
    </row>
    <row r="81" spans="2:15" ht="18" customHeight="1" x14ac:dyDescent="0.3">
      <c r="B81" t="str">
        <f>IF(I81="x",COUNT(B$3:B80)+1,"")</f>
        <v/>
      </c>
      <c r="I81" s="22"/>
      <c r="K81" s="45"/>
      <c r="L81" s="45"/>
      <c r="M81" s="45"/>
      <c r="N81" s="45"/>
      <c r="O81" s="45"/>
    </row>
    <row r="82" spans="2:15" ht="18" customHeight="1" x14ac:dyDescent="0.3">
      <c r="B82" t="str">
        <f>IF(I82="x",COUNT(B$3:B81)+1,"")</f>
        <v/>
      </c>
      <c r="I82" s="22"/>
      <c r="K82" s="45"/>
      <c r="L82" s="45"/>
      <c r="M82" s="45"/>
      <c r="N82" s="45"/>
      <c r="O82" s="45"/>
    </row>
    <row r="83" spans="2:15" x14ac:dyDescent="0.3">
      <c r="B83" s="5" t="str">
        <f>IF(I83="x",COUNT(B$3:B82)+1,"")</f>
        <v/>
      </c>
      <c r="C83" s="18" t="s">
        <v>66</v>
      </c>
      <c r="D83" s="6"/>
      <c r="E83" s="7"/>
      <c r="F83" s="8" t="str">
        <f>IF(ISBLANK(G83),"",_currency)</f>
        <v/>
      </c>
      <c r="G83" s="20"/>
      <c r="H83" s="4"/>
      <c r="I83" s="8"/>
    </row>
    <row r="84" spans="2:15" s="13" customFormat="1" x14ac:dyDescent="0.3">
      <c r="B84" s="10"/>
      <c r="C84" s="10"/>
      <c r="D84" s="9"/>
      <c r="E84" s="11"/>
      <c r="F84" s="12"/>
      <c r="G84" s="21"/>
      <c r="I84" s="12"/>
    </row>
    <row r="85" spans="2:15" ht="23.05" x14ac:dyDescent="0.45">
      <c r="B85" s="14"/>
      <c r="C85" s="50" t="s">
        <v>63</v>
      </c>
      <c r="D85" s="50"/>
      <c r="E85" s="50"/>
      <c r="F85" s="50"/>
      <c r="G85" s="50"/>
      <c r="H85" s="51"/>
      <c r="I85" s="52"/>
    </row>
    <row r="86" spans="2:15" ht="18" customHeight="1" x14ac:dyDescent="0.3">
      <c r="B86" s="16"/>
      <c r="C86" s="53" t="s">
        <v>0</v>
      </c>
      <c r="D86" s="54"/>
      <c r="E86" s="56" t="s">
        <v>71</v>
      </c>
      <c r="F86" s="56"/>
      <c r="G86" s="57" t="s">
        <v>57</v>
      </c>
      <c r="H86" s="58" t="s">
        <v>67</v>
      </c>
      <c r="I86" s="56" t="s">
        <v>68</v>
      </c>
    </row>
    <row r="87" spans="2:15" ht="18" customHeight="1" x14ac:dyDescent="0.3">
      <c r="B87" t="str">
        <f>IF(I87="x",COUNT(B$3:B86)+1,"")</f>
        <v/>
      </c>
      <c r="D87" s="2" t="s">
        <v>100</v>
      </c>
      <c r="I87" s="22"/>
      <c r="K87" s="45"/>
      <c r="L87" s="45"/>
      <c r="M87" s="45"/>
      <c r="N87" s="45"/>
      <c r="O87" s="45"/>
    </row>
    <row r="88" spans="2:15" ht="18" customHeight="1" x14ac:dyDescent="0.3">
      <c r="B88" t="str">
        <f>IF(I88="x",COUNT(B$3:B87)+1,"")</f>
        <v/>
      </c>
      <c r="D88" s="2" t="s">
        <v>101</v>
      </c>
      <c r="I88" s="22"/>
      <c r="K88" s="45"/>
      <c r="L88" s="45"/>
      <c r="M88" s="45"/>
      <c r="N88" s="45"/>
      <c r="O88" s="45"/>
    </row>
    <row r="89" spans="2:15" ht="18" customHeight="1" x14ac:dyDescent="0.3">
      <c r="B89" t="str">
        <f>IF(I89="x",COUNT(B$3:B88)+1,"")</f>
        <v/>
      </c>
      <c r="D89" s="2" t="s">
        <v>102</v>
      </c>
      <c r="I89" s="22"/>
      <c r="K89" s="45"/>
      <c r="L89" s="45"/>
      <c r="M89" s="45"/>
      <c r="N89" s="45"/>
      <c r="O89" s="45"/>
    </row>
    <row r="90" spans="2:15" ht="18" customHeight="1" x14ac:dyDescent="0.3">
      <c r="B90" t="str">
        <f>IF(I90="x",COUNT(B$3:B89)+1,"")</f>
        <v/>
      </c>
      <c r="D90" s="2" t="s">
        <v>103</v>
      </c>
      <c r="I90" s="22"/>
      <c r="K90" s="45"/>
      <c r="L90" s="45"/>
      <c r="M90" s="45"/>
      <c r="N90" s="45"/>
      <c r="O90" s="45"/>
    </row>
    <row r="91" spans="2:15" ht="18" customHeight="1" x14ac:dyDescent="0.3">
      <c r="B91" t="str">
        <f>IF(I91="x",COUNT(B$3:B90)+1,"")</f>
        <v/>
      </c>
      <c r="D91" s="2" t="s">
        <v>104</v>
      </c>
      <c r="I91" s="22"/>
      <c r="K91" s="45"/>
      <c r="L91" s="45"/>
      <c r="M91" s="45"/>
      <c r="N91" s="45"/>
      <c r="O91" s="45"/>
    </row>
    <row r="92" spans="2:15" ht="18" customHeight="1" x14ac:dyDescent="0.3">
      <c r="B92" t="str">
        <f>IF(I92="x",COUNT(B$3:B91)+1,"")</f>
        <v/>
      </c>
      <c r="D92" s="2" t="s">
        <v>105</v>
      </c>
      <c r="I92" s="22"/>
      <c r="K92" s="45"/>
      <c r="L92" s="45"/>
      <c r="M92" s="45"/>
      <c r="N92" s="45"/>
      <c r="O92" s="45"/>
    </row>
    <row r="93" spans="2:15" ht="18" customHeight="1" x14ac:dyDescent="0.3">
      <c r="B93" t="str">
        <f>IF(I93="x",COUNT(B$3:B92)+1,"")</f>
        <v/>
      </c>
      <c r="D93" s="2" t="s">
        <v>106</v>
      </c>
      <c r="I93" s="22"/>
      <c r="K93" s="45"/>
      <c r="L93" s="45"/>
      <c r="M93" s="45"/>
      <c r="N93" s="45"/>
      <c r="O93" s="45"/>
    </row>
    <row r="94" spans="2:15" ht="18" customHeight="1" x14ac:dyDescent="0.3">
      <c r="B94" t="str">
        <f>IF(I94="x",COUNT(B$3:B93)+1,"")</f>
        <v/>
      </c>
      <c r="D94" s="2" t="s">
        <v>107</v>
      </c>
      <c r="I94" s="22"/>
      <c r="K94" s="45"/>
      <c r="L94" s="45"/>
      <c r="M94" s="45"/>
      <c r="N94" s="45"/>
      <c r="O94" s="45"/>
    </row>
    <row r="95" spans="2:15" ht="18" customHeight="1" x14ac:dyDescent="0.3">
      <c r="B95" t="str">
        <f>IF(I95="x",COUNT(B$3:B94)+1,"")</f>
        <v/>
      </c>
      <c r="D95" s="2" t="s">
        <v>108</v>
      </c>
      <c r="I95" s="22"/>
      <c r="K95" s="45"/>
      <c r="L95" s="45"/>
      <c r="M95" s="45"/>
      <c r="N95" s="45"/>
      <c r="O95" s="45"/>
    </row>
    <row r="96" spans="2:15" ht="18" customHeight="1" x14ac:dyDescent="0.3">
      <c r="B96" t="str">
        <f>IF(I96="x",COUNT(B$3:B95)+1,"")</f>
        <v/>
      </c>
      <c r="D96" s="2" t="s">
        <v>109</v>
      </c>
      <c r="I96" s="22"/>
      <c r="K96" s="45"/>
      <c r="L96" s="45"/>
      <c r="M96" s="45"/>
      <c r="N96" s="45"/>
      <c r="O96" s="45"/>
    </row>
    <row r="97" spans="2:15" ht="18" customHeight="1" x14ac:dyDescent="0.3">
      <c r="B97" t="str">
        <f>IF(I97="x",COUNT(B$3:B96)+1,"")</f>
        <v/>
      </c>
      <c r="D97" s="2" t="s">
        <v>110</v>
      </c>
      <c r="I97" s="22"/>
      <c r="K97" s="45"/>
      <c r="L97" s="45"/>
      <c r="M97" s="45"/>
      <c r="N97" s="45"/>
      <c r="O97" s="45"/>
    </row>
    <row r="98" spans="2:15" ht="18" customHeight="1" x14ac:dyDescent="0.3">
      <c r="B98" t="str">
        <f>IF(I98="x",COUNT(B$3:B97)+1,"")</f>
        <v/>
      </c>
      <c r="D98" s="2" t="s">
        <v>111</v>
      </c>
      <c r="I98" s="22"/>
      <c r="K98" s="45"/>
      <c r="L98" s="45"/>
      <c r="M98" s="45"/>
      <c r="N98" s="45"/>
      <c r="O98" s="45"/>
    </row>
    <row r="99" spans="2:15" ht="18" customHeight="1" x14ac:dyDescent="0.3">
      <c r="B99" t="str">
        <f>IF(I99="x",COUNT(B$3:B98)+1,"")</f>
        <v/>
      </c>
      <c r="D99" s="2" t="s">
        <v>112</v>
      </c>
      <c r="I99" s="22"/>
      <c r="K99" s="45"/>
      <c r="L99" s="45"/>
      <c r="M99" s="45"/>
      <c r="N99" s="45"/>
      <c r="O99" s="45"/>
    </row>
    <row r="100" spans="2:15" ht="18" customHeight="1" x14ac:dyDescent="0.3">
      <c r="B100" t="str">
        <f>IF(I100="x",COUNT(B$3:B99)+1,"")</f>
        <v/>
      </c>
      <c r="D100" s="2" t="s">
        <v>113</v>
      </c>
      <c r="I100" s="22"/>
      <c r="K100" s="45"/>
      <c r="L100" s="45"/>
      <c r="M100" s="45"/>
      <c r="N100" s="45"/>
      <c r="O100" s="45"/>
    </row>
    <row r="101" spans="2:15" ht="18" customHeight="1" x14ac:dyDescent="0.3">
      <c r="B101" t="str">
        <f>IF(I101="x",COUNT(B$3:B100)+1,"")</f>
        <v/>
      </c>
      <c r="D101" s="2" t="s">
        <v>114</v>
      </c>
      <c r="I101" s="22"/>
      <c r="K101" s="45"/>
      <c r="L101" s="45"/>
      <c r="M101" s="45"/>
      <c r="N101" s="45"/>
      <c r="O101" s="45"/>
    </row>
    <row r="102" spans="2:15" ht="18" customHeight="1" x14ac:dyDescent="0.3">
      <c r="B102" t="str">
        <f>IF(I102="x",COUNT(B$3:B101)+1,"")</f>
        <v/>
      </c>
      <c r="D102" s="2" t="s">
        <v>115</v>
      </c>
      <c r="I102" s="22"/>
      <c r="K102" s="45"/>
      <c r="L102" s="45"/>
      <c r="M102" s="45"/>
      <c r="N102" s="45"/>
      <c r="O102" s="45"/>
    </row>
    <row r="103" spans="2:15" ht="18" customHeight="1" x14ac:dyDescent="0.3">
      <c r="B103" t="str">
        <f>IF(I103="x",COUNT(B$3:B102)+1,"")</f>
        <v/>
      </c>
      <c r="I103" s="22"/>
      <c r="K103" s="45"/>
      <c r="L103" s="45"/>
      <c r="M103" s="45"/>
      <c r="N103" s="45"/>
      <c r="O103" s="45"/>
    </row>
    <row r="104" spans="2:15" ht="18" customHeight="1" x14ac:dyDescent="0.3">
      <c r="B104" t="str">
        <f>IF(I104="x",COUNT(B$3:B103)+1,"")</f>
        <v/>
      </c>
      <c r="I104" s="22"/>
      <c r="K104" s="45"/>
      <c r="L104" s="45"/>
      <c r="M104" s="45"/>
      <c r="N104" s="45"/>
      <c r="O104" s="45"/>
    </row>
    <row r="105" spans="2:15" ht="18" customHeight="1" x14ac:dyDescent="0.3">
      <c r="B105" t="str">
        <f>IF(I105="x",COUNT(B$3:B104)+1,"")</f>
        <v/>
      </c>
      <c r="I105" s="22"/>
      <c r="K105" s="45"/>
      <c r="L105" s="45"/>
      <c r="M105" s="45"/>
      <c r="N105" s="45"/>
      <c r="O105" s="45"/>
    </row>
    <row r="106" spans="2:15" x14ac:dyDescent="0.3">
      <c r="B106" s="5" t="str">
        <f>IF(I106="x",COUNT(B$3:B105)+1,"")</f>
        <v/>
      </c>
      <c r="C106" s="18" t="s">
        <v>66</v>
      </c>
      <c r="D106" s="6"/>
      <c r="E106" s="7"/>
      <c r="F106" s="8" t="str">
        <f>IF(ISBLANK(G106),"",_currency)</f>
        <v/>
      </c>
      <c r="G106" s="20"/>
      <c r="H106" s="4"/>
      <c r="I106" s="8"/>
    </row>
    <row r="107" spans="2:15" s="13" customFormat="1" x14ac:dyDescent="0.3">
      <c r="B107" s="10"/>
      <c r="C107" s="10"/>
      <c r="D107" s="9"/>
      <c r="E107" s="11"/>
      <c r="F107" s="12"/>
      <c r="G107" s="21"/>
      <c r="I107" s="12"/>
    </row>
    <row r="108" spans="2:15" ht="23.05" x14ac:dyDescent="0.45">
      <c r="B108" s="14"/>
      <c r="C108" s="50" t="s">
        <v>64</v>
      </c>
      <c r="D108" s="50"/>
      <c r="E108" s="50"/>
      <c r="F108" s="50"/>
      <c r="G108" s="50"/>
      <c r="H108" s="51"/>
      <c r="I108" s="52"/>
    </row>
    <row r="109" spans="2:15" ht="18" customHeight="1" x14ac:dyDescent="0.3">
      <c r="B109" s="16"/>
      <c r="C109" s="53" t="s">
        <v>0</v>
      </c>
      <c r="D109" s="54"/>
      <c r="E109" s="56" t="s">
        <v>71</v>
      </c>
      <c r="F109" s="56"/>
      <c r="G109" s="57" t="s">
        <v>57</v>
      </c>
      <c r="H109" s="58" t="s">
        <v>67</v>
      </c>
      <c r="I109" s="56" t="s">
        <v>68</v>
      </c>
    </row>
    <row r="110" spans="2:15" ht="18" customHeight="1" x14ac:dyDescent="0.3">
      <c r="B110" t="str">
        <f>IF(I110="x",COUNT(B$3:B109)+1,"")</f>
        <v/>
      </c>
      <c r="D110" s="2" t="s">
        <v>116</v>
      </c>
      <c r="I110" s="22"/>
      <c r="K110" s="45"/>
      <c r="L110" s="45"/>
      <c r="M110" s="45"/>
      <c r="N110" s="45"/>
      <c r="O110" s="45"/>
    </row>
    <row r="111" spans="2:15" ht="18" customHeight="1" x14ac:dyDescent="0.3">
      <c r="B111" t="str">
        <f>IF(I111="x",COUNT(B$3:B110)+1,"")</f>
        <v/>
      </c>
      <c r="D111" s="2" t="s">
        <v>117</v>
      </c>
      <c r="I111" s="22"/>
      <c r="K111" s="45"/>
      <c r="L111" s="45"/>
      <c r="M111" s="45"/>
      <c r="N111" s="45"/>
      <c r="O111" s="45"/>
    </row>
    <row r="112" spans="2:15" ht="18" customHeight="1" x14ac:dyDescent="0.3">
      <c r="B112" t="str">
        <f>IF(I112="x",COUNT(B$3:B111)+1,"")</f>
        <v/>
      </c>
      <c r="D112" s="2" t="s">
        <v>118</v>
      </c>
      <c r="I112" s="22"/>
      <c r="K112" s="45"/>
      <c r="L112" s="45"/>
      <c r="M112" s="45"/>
      <c r="N112" s="45"/>
      <c r="O112" s="45"/>
    </row>
    <row r="113" spans="2:15" ht="18" customHeight="1" x14ac:dyDescent="0.3">
      <c r="B113" t="str">
        <f>IF(I113="x",COUNT(B$3:B112)+1,"")</f>
        <v/>
      </c>
      <c r="D113" s="2" t="s">
        <v>119</v>
      </c>
      <c r="I113" s="22"/>
      <c r="K113" s="45"/>
      <c r="L113" s="45"/>
      <c r="M113" s="45"/>
      <c r="N113" s="45"/>
      <c r="O113" s="45"/>
    </row>
    <row r="114" spans="2:15" ht="18" customHeight="1" x14ac:dyDescent="0.3">
      <c r="B114" t="str">
        <f>IF(I114="x",COUNT(B$3:B113)+1,"")</f>
        <v/>
      </c>
      <c r="D114" s="2" t="s">
        <v>120</v>
      </c>
      <c r="I114" s="22"/>
      <c r="K114" s="45"/>
      <c r="L114" s="45"/>
      <c r="M114" s="45"/>
      <c r="N114" s="45"/>
      <c r="O114" s="45"/>
    </row>
    <row r="115" spans="2:15" ht="18" customHeight="1" x14ac:dyDescent="0.3">
      <c r="B115" t="str">
        <f>IF(I115="x",COUNT(B$3:B114)+1,"")</f>
        <v/>
      </c>
      <c r="D115" s="2" t="s">
        <v>121</v>
      </c>
      <c r="I115" s="22"/>
      <c r="K115" s="45"/>
      <c r="L115" s="45"/>
      <c r="M115" s="45"/>
      <c r="N115" s="45"/>
      <c r="O115" s="45"/>
    </row>
    <row r="116" spans="2:15" ht="18" customHeight="1" x14ac:dyDescent="0.3">
      <c r="B116" t="str">
        <f>IF(I116="x",COUNT(B$3:B115)+1,"")</f>
        <v/>
      </c>
      <c r="D116" s="2" t="s">
        <v>122</v>
      </c>
      <c r="I116" s="22"/>
      <c r="K116" s="45"/>
      <c r="L116" s="45"/>
      <c r="M116" s="45"/>
      <c r="N116" s="45"/>
      <c r="O116" s="45"/>
    </row>
    <row r="117" spans="2:15" ht="18" customHeight="1" x14ac:dyDescent="0.3">
      <c r="B117" t="str">
        <f>IF(I117="x",COUNT(B$3:B116)+1,"")</f>
        <v/>
      </c>
      <c r="D117" s="2" t="s">
        <v>123</v>
      </c>
      <c r="I117" s="22"/>
      <c r="K117" s="45"/>
      <c r="L117" s="45"/>
      <c r="M117" s="45"/>
      <c r="N117" s="45"/>
      <c r="O117" s="45"/>
    </row>
    <row r="118" spans="2:15" ht="18" customHeight="1" x14ac:dyDescent="0.3">
      <c r="B118" t="str">
        <f>IF(I118="x",COUNT(B$3:B117)+1,"")</f>
        <v/>
      </c>
      <c r="D118" s="2" t="s">
        <v>124</v>
      </c>
      <c r="I118" s="22"/>
      <c r="K118" s="45"/>
      <c r="L118" s="45"/>
      <c r="M118" s="45"/>
      <c r="N118" s="45"/>
      <c r="O118" s="45"/>
    </row>
    <row r="119" spans="2:15" ht="18" customHeight="1" x14ac:dyDescent="0.3">
      <c r="B119" t="str">
        <f>IF(I119="x",COUNT(B$3:B118)+1,"")</f>
        <v/>
      </c>
      <c r="D119" s="2" t="s">
        <v>125</v>
      </c>
      <c r="I119" s="22"/>
      <c r="K119" s="45"/>
      <c r="L119" s="45"/>
      <c r="M119" s="45"/>
      <c r="N119" s="45"/>
      <c r="O119" s="45"/>
    </row>
    <row r="120" spans="2:15" ht="18" customHeight="1" x14ac:dyDescent="0.3">
      <c r="B120" t="str">
        <f>IF(I120="x",COUNT(B$3:B119)+1,"")</f>
        <v/>
      </c>
      <c r="D120" s="2" t="s">
        <v>126</v>
      </c>
      <c r="I120" s="22"/>
      <c r="K120" s="45"/>
      <c r="L120" s="45"/>
      <c r="M120" s="45"/>
      <c r="N120" s="45"/>
      <c r="O120" s="45"/>
    </row>
    <row r="121" spans="2:15" ht="18" customHeight="1" x14ac:dyDescent="0.3">
      <c r="B121" t="str">
        <f>IF(I121="x",COUNT(B$3:B120)+1,"")</f>
        <v/>
      </c>
      <c r="D121" s="2" t="s">
        <v>127</v>
      </c>
      <c r="I121" s="22"/>
      <c r="K121" s="45"/>
      <c r="L121" s="45"/>
      <c r="M121" s="45"/>
      <c r="N121" s="45"/>
      <c r="O121" s="45"/>
    </row>
    <row r="122" spans="2:15" ht="18" customHeight="1" x14ac:dyDescent="0.3">
      <c r="B122" t="str">
        <f>IF(I122="x",COUNT(B$3:B121)+1,"")</f>
        <v/>
      </c>
      <c r="D122" s="2" t="s">
        <v>128</v>
      </c>
      <c r="I122" s="22"/>
      <c r="K122" s="45"/>
      <c r="L122" s="45"/>
      <c r="M122" s="45"/>
      <c r="N122" s="45"/>
      <c r="O122" s="45"/>
    </row>
    <row r="123" spans="2:15" ht="18" customHeight="1" x14ac:dyDescent="0.3">
      <c r="B123" t="str">
        <f>IF(I123="x",COUNT(B$3:B122)+1,"")</f>
        <v/>
      </c>
      <c r="D123" s="2" t="s">
        <v>129</v>
      </c>
      <c r="I123" s="22"/>
      <c r="K123" s="45"/>
      <c r="L123" s="45"/>
      <c r="M123" s="45"/>
      <c r="N123" s="45"/>
      <c r="O123" s="45"/>
    </row>
    <row r="124" spans="2:15" ht="18" customHeight="1" x14ac:dyDescent="0.3">
      <c r="B124" t="str">
        <f>IF(I124="x",COUNT(B$3:B123)+1,"")</f>
        <v/>
      </c>
      <c r="D124" s="2" t="s">
        <v>130</v>
      </c>
      <c r="I124" s="22"/>
      <c r="K124" s="45"/>
      <c r="L124" s="45"/>
      <c r="M124" s="45"/>
      <c r="N124" s="45"/>
      <c r="O124" s="45"/>
    </row>
    <row r="125" spans="2:15" ht="18" customHeight="1" x14ac:dyDescent="0.3">
      <c r="B125" t="str">
        <f>IF(I125="x",COUNT(B$3:B124)+1,"")</f>
        <v/>
      </c>
      <c r="D125" s="2" t="s">
        <v>131</v>
      </c>
      <c r="I125" s="22"/>
      <c r="K125" s="45"/>
      <c r="L125" s="45"/>
      <c r="M125" s="45"/>
      <c r="N125" s="45"/>
      <c r="O125" s="45"/>
    </row>
    <row r="126" spans="2:15" ht="18" customHeight="1" x14ac:dyDescent="0.3">
      <c r="B126" t="str">
        <f>IF(I126="x",COUNT(B$3:B125)+1,"")</f>
        <v/>
      </c>
      <c r="D126" s="2" t="s">
        <v>132</v>
      </c>
      <c r="I126" s="22"/>
      <c r="K126" s="45"/>
      <c r="L126" s="45"/>
      <c r="M126" s="45"/>
      <c r="N126" s="45"/>
      <c r="O126" s="45"/>
    </row>
    <row r="127" spans="2:15" ht="18" customHeight="1" x14ac:dyDescent="0.3">
      <c r="B127" t="str">
        <f>IF(I127="x",COUNT(B$3:B126)+1,"")</f>
        <v/>
      </c>
      <c r="D127" s="2" t="s">
        <v>133</v>
      </c>
      <c r="I127" s="22"/>
      <c r="K127" s="45"/>
      <c r="L127" s="45"/>
      <c r="M127" s="45"/>
      <c r="N127" s="45"/>
      <c r="O127" s="45"/>
    </row>
    <row r="128" spans="2:15" ht="18" customHeight="1" x14ac:dyDescent="0.3">
      <c r="B128" t="str">
        <f>IF(I128="x",COUNT(B$3:B127)+1,"")</f>
        <v/>
      </c>
      <c r="D128" s="2" t="s">
        <v>134</v>
      </c>
      <c r="I128" s="22"/>
      <c r="K128" s="45"/>
      <c r="L128" s="45"/>
      <c r="M128" s="45"/>
      <c r="N128" s="45"/>
      <c r="O128" s="45"/>
    </row>
    <row r="129" spans="2:15" ht="18" customHeight="1" x14ac:dyDescent="0.3">
      <c r="B129" t="str">
        <f>IF(I129="x",COUNT(B$3:B128)+1,"")</f>
        <v/>
      </c>
      <c r="D129" s="2" t="s">
        <v>135</v>
      </c>
      <c r="I129" s="22"/>
      <c r="K129" s="45"/>
      <c r="L129" s="45"/>
      <c r="M129" s="45"/>
      <c r="N129" s="45"/>
      <c r="O129" s="45"/>
    </row>
    <row r="130" spans="2:15" ht="18" customHeight="1" x14ac:dyDescent="0.3">
      <c r="B130" t="str">
        <f>IF(I130="x",COUNT(B$3:B129)+1,"")</f>
        <v/>
      </c>
      <c r="D130" s="2" t="s">
        <v>136</v>
      </c>
      <c r="I130" s="22"/>
      <c r="K130" s="45"/>
      <c r="L130" s="45"/>
      <c r="M130" s="45"/>
      <c r="N130" s="45"/>
      <c r="O130" s="45"/>
    </row>
    <row r="131" spans="2:15" ht="18" customHeight="1" x14ac:dyDescent="0.3">
      <c r="B131" t="str">
        <f>IF(I131="x",COUNT(B$3:B130)+1,"")</f>
        <v/>
      </c>
      <c r="D131" s="2" t="s">
        <v>137</v>
      </c>
      <c r="I131" s="22"/>
      <c r="K131" s="45"/>
      <c r="L131" s="45"/>
      <c r="M131" s="45"/>
      <c r="N131" s="45"/>
      <c r="O131" s="45"/>
    </row>
    <row r="132" spans="2:15" ht="18" customHeight="1" x14ac:dyDescent="0.3">
      <c r="B132" t="str">
        <f>IF(I132="x",COUNT(B$3:B131)+1,"")</f>
        <v/>
      </c>
      <c r="D132" s="2" t="s">
        <v>138</v>
      </c>
      <c r="I132" s="22"/>
      <c r="K132" s="45"/>
      <c r="L132" s="45"/>
      <c r="M132" s="45"/>
      <c r="N132" s="45"/>
      <c r="O132" s="45"/>
    </row>
    <row r="133" spans="2:15" ht="18" customHeight="1" x14ac:dyDescent="0.3">
      <c r="B133" t="str">
        <f>IF(I133="x",COUNT(B$3:B132)+1,"")</f>
        <v/>
      </c>
      <c r="I133" s="22"/>
      <c r="K133" s="45"/>
      <c r="L133" s="45"/>
      <c r="M133" s="45"/>
      <c r="N133" s="45"/>
      <c r="O133" s="45"/>
    </row>
    <row r="134" spans="2:15" ht="18" customHeight="1" x14ac:dyDescent="0.3">
      <c r="B134" t="str">
        <f>IF(I134="x",COUNT(B$3:B133)+1,"")</f>
        <v/>
      </c>
      <c r="I134" s="22"/>
      <c r="K134" s="45"/>
      <c r="L134" s="45"/>
      <c r="M134" s="45"/>
      <c r="N134" s="45"/>
      <c r="O134" s="45"/>
    </row>
    <row r="135" spans="2:15" x14ac:dyDescent="0.3">
      <c r="B135" s="5" t="str">
        <f>IF(I135="x",COUNT(B$3:B134)+1,"")</f>
        <v/>
      </c>
      <c r="C135" s="18" t="s">
        <v>66</v>
      </c>
      <c r="D135" s="6"/>
      <c r="E135" s="7"/>
      <c r="F135" s="8" t="str">
        <f>IF(ISBLANK(G135),"",_currency)</f>
        <v/>
      </c>
      <c r="G135" s="20"/>
      <c r="H135" s="4"/>
      <c r="I135" s="8"/>
    </row>
    <row r="136" spans="2:15" s="13" customFormat="1" x14ac:dyDescent="0.3">
      <c r="B136" s="10"/>
      <c r="C136" s="10"/>
      <c r="D136" s="9"/>
      <c r="E136" s="11"/>
      <c r="F136" s="12"/>
      <c r="G136" s="21"/>
      <c r="I136" s="12"/>
    </row>
    <row r="137" spans="2:15" ht="23.05" x14ac:dyDescent="0.45">
      <c r="B137" s="14"/>
      <c r="C137" s="50" t="s">
        <v>65</v>
      </c>
      <c r="D137" s="50"/>
      <c r="E137" s="50"/>
      <c r="F137" s="50"/>
      <c r="G137" s="50"/>
      <c r="H137" s="51"/>
      <c r="I137" s="52"/>
    </row>
    <row r="138" spans="2:15" s="1" customFormat="1" ht="18" customHeight="1" x14ac:dyDescent="0.3">
      <c r="B138" s="17"/>
      <c r="C138" s="59"/>
      <c r="D138" s="59" t="s">
        <v>0</v>
      </c>
      <c r="E138" s="56" t="s">
        <v>71</v>
      </c>
      <c r="F138" s="56"/>
      <c r="G138" s="57" t="s">
        <v>57</v>
      </c>
      <c r="H138" s="55" t="s">
        <v>67</v>
      </c>
      <c r="I138" s="56" t="s">
        <v>68</v>
      </c>
    </row>
    <row r="139" spans="2:15" ht="18" customHeight="1" x14ac:dyDescent="0.3">
      <c r="B139" t="str">
        <f>IF(I139="x",COUNT(B$3:B138)+1,"")</f>
        <v/>
      </c>
      <c r="D139" s="2" t="s">
        <v>139</v>
      </c>
      <c r="I139" s="22"/>
      <c r="K139" s="45"/>
      <c r="L139" s="45"/>
      <c r="M139" s="45"/>
      <c r="N139" s="45"/>
      <c r="O139" s="45"/>
    </row>
    <row r="140" spans="2:15" ht="18" customHeight="1" x14ac:dyDescent="0.3">
      <c r="B140" t="str">
        <f>IF(I140="x",COUNT(B$3:B139)+1,"")</f>
        <v/>
      </c>
      <c r="D140" s="2" t="s">
        <v>140</v>
      </c>
      <c r="I140" s="22"/>
      <c r="K140" s="45"/>
      <c r="L140" s="45"/>
      <c r="M140" s="45"/>
      <c r="N140" s="45"/>
      <c r="O140" s="45"/>
    </row>
    <row r="141" spans="2:15" ht="18" customHeight="1" x14ac:dyDescent="0.3">
      <c r="B141" t="str">
        <f>IF(I141="x",COUNT(B$3:B140)+1,"")</f>
        <v/>
      </c>
      <c r="D141" s="2" t="s">
        <v>141</v>
      </c>
      <c r="I141" s="22"/>
      <c r="K141" s="45"/>
      <c r="L141" s="45"/>
      <c r="M141" s="45"/>
      <c r="N141" s="45"/>
      <c r="O141" s="45"/>
    </row>
    <row r="142" spans="2:15" ht="18" customHeight="1" x14ac:dyDescent="0.3">
      <c r="B142" t="str">
        <f>IF(I142="x",COUNT(B$3:B141)+1,"")</f>
        <v/>
      </c>
      <c r="D142" s="2" t="s">
        <v>142</v>
      </c>
      <c r="I142" s="22"/>
      <c r="K142" s="45"/>
      <c r="L142" s="45"/>
      <c r="M142" s="45"/>
      <c r="N142" s="45"/>
      <c r="O142" s="45"/>
    </row>
    <row r="143" spans="2:15" ht="18" customHeight="1" x14ac:dyDescent="0.3">
      <c r="B143" t="str">
        <f>IF(I143="x",COUNT(B$3:B142)+1,"")</f>
        <v/>
      </c>
      <c r="D143" s="2" t="s">
        <v>143</v>
      </c>
      <c r="I143" s="22"/>
      <c r="K143" s="45"/>
      <c r="L143" s="45"/>
      <c r="M143" s="45"/>
      <c r="N143" s="45"/>
      <c r="O143" s="45"/>
    </row>
    <row r="144" spans="2:15" ht="18" customHeight="1" x14ac:dyDescent="0.3">
      <c r="B144" t="str">
        <f>IF(I144="x",COUNT(B$3:B143)+1,"")</f>
        <v/>
      </c>
      <c r="D144" s="2" t="s">
        <v>144</v>
      </c>
      <c r="I144" s="22"/>
      <c r="K144" s="45"/>
      <c r="L144" s="45"/>
      <c r="M144" s="45"/>
      <c r="N144" s="45"/>
      <c r="O144" s="45"/>
    </row>
    <row r="145" spans="2:15" ht="18" customHeight="1" x14ac:dyDescent="0.3">
      <c r="B145" t="str">
        <f>IF(I145="x",COUNT(B$3:B144)+1,"")</f>
        <v/>
      </c>
      <c r="D145" s="2" t="s">
        <v>145</v>
      </c>
      <c r="I145" s="22"/>
      <c r="K145" s="45"/>
      <c r="L145" s="45"/>
      <c r="M145" s="45"/>
      <c r="N145" s="45"/>
      <c r="O145" s="45"/>
    </row>
    <row r="146" spans="2:15" ht="18" customHeight="1" x14ac:dyDescent="0.3">
      <c r="B146" t="str">
        <f>IF(I146="x",COUNT(B$3:B145)+1,"")</f>
        <v/>
      </c>
      <c r="D146" s="2" t="s">
        <v>146</v>
      </c>
      <c r="I146" s="22"/>
      <c r="K146" s="45"/>
      <c r="L146" s="45"/>
      <c r="M146" s="45"/>
      <c r="N146" s="45"/>
      <c r="O146" s="45"/>
    </row>
    <row r="147" spans="2:15" ht="18" customHeight="1" x14ac:dyDescent="0.3">
      <c r="B147" t="str">
        <f>IF(I147="x",COUNT(B$3:B146)+1,"")</f>
        <v/>
      </c>
      <c r="D147" s="2" t="s">
        <v>147</v>
      </c>
      <c r="I147" s="22"/>
      <c r="K147" s="45"/>
      <c r="L147" s="45"/>
      <c r="M147" s="45"/>
      <c r="N147" s="45"/>
      <c r="O147" s="45"/>
    </row>
    <row r="148" spans="2:15" ht="18" customHeight="1" x14ac:dyDescent="0.3">
      <c r="B148" t="str">
        <f>IF(I148="x",COUNT(B$3:B147)+1,"")</f>
        <v/>
      </c>
      <c r="D148" s="2" t="s">
        <v>148</v>
      </c>
      <c r="I148" s="22"/>
      <c r="K148" s="45"/>
      <c r="L148" s="45"/>
      <c r="M148" s="45"/>
      <c r="N148" s="45"/>
      <c r="O148" s="45"/>
    </row>
    <row r="149" spans="2:15" ht="18" customHeight="1" x14ac:dyDescent="0.3">
      <c r="B149" t="str">
        <f>IF(I149="x",COUNT(B$3:B148)+1,"")</f>
        <v/>
      </c>
      <c r="D149" s="2" t="s">
        <v>149</v>
      </c>
      <c r="I149" s="22"/>
      <c r="K149" s="45"/>
      <c r="L149" s="45"/>
      <c r="M149" s="45"/>
      <c r="N149" s="45"/>
      <c r="O149" s="45"/>
    </row>
    <row r="150" spans="2:15" ht="18" customHeight="1" x14ac:dyDescent="0.3">
      <c r="B150" t="str">
        <f>IF(I150="x",COUNT(B$3:B149)+1,"")</f>
        <v/>
      </c>
      <c r="D150" s="2" t="s">
        <v>150</v>
      </c>
      <c r="I150" s="22"/>
      <c r="K150" s="45"/>
      <c r="L150" s="45"/>
      <c r="M150" s="45"/>
      <c r="N150" s="45"/>
      <c r="O150" s="45"/>
    </row>
    <row r="151" spans="2:15" ht="18" customHeight="1" x14ac:dyDescent="0.3">
      <c r="B151" t="str">
        <f>IF(I151="x",COUNT(B$3:B150)+1,"")</f>
        <v/>
      </c>
      <c r="D151" s="2" t="s">
        <v>151</v>
      </c>
      <c r="I151" s="22"/>
      <c r="K151" s="45"/>
      <c r="L151" s="45"/>
      <c r="M151" s="45"/>
      <c r="N151" s="45"/>
      <c r="O151" s="45"/>
    </row>
    <row r="152" spans="2:15" ht="18" customHeight="1" x14ac:dyDescent="0.3">
      <c r="B152" t="str">
        <f>IF(I152="x",COUNT(B$3:B151)+1,"")</f>
        <v/>
      </c>
      <c r="I152" s="22"/>
      <c r="K152" s="45"/>
      <c r="L152" s="45"/>
      <c r="M152" s="45"/>
      <c r="N152" s="45"/>
      <c r="O152" s="45"/>
    </row>
    <row r="153" spans="2:15" ht="18" customHeight="1" x14ac:dyDescent="0.3">
      <c r="B153" t="str">
        <f>IF(I153="x",COUNT(B$3:B152)+1,"")</f>
        <v/>
      </c>
      <c r="I153" s="22"/>
      <c r="K153" s="45"/>
      <c r="L153" s="45"/>
      <c r="M153" s="45"/>
      <c r="N153" s="45"/>
      <c r="O153" s="45"/>
    </row>
    <row r="154" spans="2:15" ht="18" customHeight="1" x14ac:dyDescent="0.3">
      <c r="B154" t="str">
        <f>IF(I154="x",COUNT(B$3:B153)+1,"")</f>
        <v/>
      </c>
      <c r="I154" s="22"/>
      <c r="K154" s="45"/>
      <c r="L154" s="45"/>
      <c r="M154" s="45"/>
      <c r="N154" s="45"/>
      <c r="O154" s="45"/>
    </row>
    <row r="155" spans="2:15" ht="18" customHeight="1" x14ac:dyDescent="0.3">
      <c r="B155" t="str">
        <f>IF(I155="x",COUNT(B$3:B154)+1,"")</f>
        <v/>
      </c>
      <c r="I155" s="22"/>
      <c r="K155" s="45"/>
      <c r="L155" s="45"/>
      <c r="M155" s="45"/>
      <c r="N155" s="45"/>
      <c r="O155" s="45"/>
    </row>
    <row r="156" spans="2:15" ht="18" customHeight="1" x14ac:dyDescent="0.3">
      <c r="B156" t="str">
        <f>IF(I156="x",COUNT(B$3:B155)+1,"")</f>
        <v/>
      </c>
      <c r="I156" s="22"/>
      <c r="K156" s="45"/>
      <c r="L156" s="45"/>
      <c r="M156" s="45"/>
      <c r="N156" s="45"/>
      <c r="O156" s="45"/>
    </row>
    <row r="157" spans="2:15" x14ac:dyDescent="0.3">
      <c r="B157" s="5" t="str">
        <f>IF(I157="x",COUNT(B$3:B156)+1,"")</f>
        <v/>
      </c>
      <c r="C157" s="18" t="s">
        <v>66</v>
      </c>
      <c r="D157" s="6"/>
      <c r="E157" s="7"/>
      <c r="F157" s="8" t="str">
        <f>IF(ISBLANK(G157),"",_currency)</f>
        <v/>
      </c>
      <c r="G157" s="20"/>
      <c r="H157" s="4"/>
      <c r="I157" s="8"/>
    </row>
  </sheetData>
  <conditionalFormatting sqref="C110:I134 C87:I105 C73:I82 C60:I68 C139:I156 C7:C16 E7:I16 C47:I55">
    <cfRule type="expression" dxfId="12" priority="90">
      <formula>MOD(ROW(),2)=1</formula>
    </cfRule>
  </conditionalFormatting>
  <conditionalFormatting sqref="C17:C26 E17:I26">
    <cfRule type="expression" dxfId="11" priority="17">
      <formula>MOD(ROW(),2)=1</formula>
    </cfRule>
  </conditionalFormatting>
  <conditionalFormatting sqref="C27:C36 E27:I36">
    <cfRule type="expression" dxfId="10" priority="16">
      <formula>MOD(ROW(),2)=1</formula>
    </cfRule>
  </conditionalFormatting>
  <conditionalFormatting sqref="C37 E37:I37">
    <cfRule type="expression" dxfId="9" priority="9">
      <formula>MOD(ROW(),2)=1</formula>
    </cfRule>
  </conditionalFormatting>
  <conditionalFormatting sqref="C38 E38:I38">
    <cfRule type="expression" dxfId="8" priority="8">
      <formula>MOD(ROW(),2)=1</formula>
    </cfRule>
  </conditionalFormatting>
  <conditionalFormatting sqref="C39:C42 E39:I42">
    <cfRule type="expression" dxfId="7" priority="7">
      <formula>MOD(ROW(),2)=1</formula>
    </cfRule>
  </conditionalFormatting>
  <conditionalFormatting sqref="D7:D16">
    <cfRule type="expression" dxfId="6" priority="6">
      <formula>MOD(ROW(),2)=1</formula>
    </cfRule>
  </conditionalFormatting>
  <conditionalFormatting sqref="D17:D26">
    <cfRule type="expression" dxfId="5" priority="5">
      <formula>MOD(ROW(),2)=1</formula>
    </cfRule>
  </conditionalFormatting>
  <conditionalFormatting sqref="D27:D36">
    <cfRule type="expression" dxfId="4" priority="4">
      <formula>MOD(ROW(),2)=1</formula>
    </cfRule>
  </conditionalFormatting>
  <conditionalFormatting sqref="D37">
    <cfRule type="expression" dxfId="3" priority="3">
      <formula>MOD(ROW(),2)=1</formula>
    </cfRule>
  </conditionalFormatting>
  <conditionalFormatting sqref="D38">
    <cfRule type="expression" dxfId="2" priority="2">
      <formula>MOD(ROW(),2)=1</formula>
    </cfRule>
  </conditionalFormatting>
  <conditionalFormatting sqref="D39:D42">
    <cfRule type="expression" dxfId="1" priority="1">
      <formula>MOD(ROW(),2)=1</formula>
    </cfRule>
  </conditionalFormatting>
  <hyperlinks>
    <hyperlink ref="C3" r:id="rId1"/>
    <hyperlink ref="H3" r:id="rId2"/>
  </hyperlinks>
  <printOptions horizontalCentered="1"/>
  <pageMargins left="0.31496062992125984" right="0.31496062992125984" top="0.15748031496062992" bottom="0.55118110236220474" header="0.31496062992125984" footer="0.11811023622047245"/>
  <pageSetup paperSize="9" orientation="portrait" r:id="rId3"/>
  <headerFooter>
    <oddFooter>&amp;LGrocery List Template by Spreadsheet123&amp;R© 2014 Spreadsheet123 LTD</oddFooter>
  </headerFooter>
  <drawing r:id="rId4"/>
  <extLst>
    <ext xmlns:x14="http://schemas.microsoft.com/office/spreadsheetml/2009/9/main" uri="{CCE6A557-97BC-4b89-ADB6-D9C93CAAB3DF}">
      <x14:dataValidations xmlns:xm="http://schemas.microsoft.com/office/excel/2006/main" count="2">
        <x14:dataValidation type="list" allowBlank="1" showInputMessage="1" showErrorMessage="1" prompt="Select the store">
          <x14:formula1>
            <xm:f>OFFSET(Configurações!$C$13,0,0,MAX(Configurações!$A$13:$A$25),1)</xm:f>
          </x14:formula1>
          <xm:sqref>E47:E55 E139:E156 E73:E82 E87:E105 E110:E134 E60:E68 E8:E16 E18:E26 E28:E42</xm:sqref>
        </x14:dataValidation>
        <x14:dataValidation type="list" allowBlank="1" showInputMessage="1" showErrorMessage="1" prompt="Selecione o mercado / loja de compra">
          <x14:formula1>
            <xm:f>OFFSET(Configurações!$C$13,0,0,MAX(Configurações!$A$13:$A$25),1)</xm:f>
          </x14:formula1>
          <xm:sqref>E7 E17 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1"/>
  <sheetViews>
    <sheetView showGridLines="0" tabSelected="1" workbookViewId="0">
      <selection activeCell="D15" sqref="D15"/>
    </sheetView>
  </sheetViews>
  <sheetFormatPr defaultColWidth="9.09765625" defaultRowHeight="18" customHeight="1" x14ac:dyDescent="0.3"/>
  <cols>
    <col min="1" max="1" width="2.69921875" style="1" customWidth="1"/>
    <col min="2" max="2" width="5.09765625" style="1" customWidth="1"/>
    <col min="3" max="3" width="37.296875" style="24" customWidth="1"/>
    <col min="4" max="4" width="26.3984375" style="25" customWidth="1"/>
    <col min="5" max="5" width="4.69921875" style="26" customWidth="1"/>
    <col min="6" max="6" width="10.59765625" style="27" customWidth="1"/>
    <col min="7" max="7" width="4.69921875" style="28" customWidth="1"/>
    <col min="8" max="8" width="8.69921875" style="29" customWidth="1"/>
    <col min="9" max="9" width="7" style="32" customWidth="1"/>
    <col min="10" max="10" width="4.3984375" style="1" customWidth="1"/>
    <col min="11" max="16384" width="9.09765625" style="1"/>
  </cols>
  <sheetData>
    <row r="1" spans="2:14" ht="50.15" customHeight="1" x14ac:dyDescent="0.3">
      <c r="B1" s="49" t="s">
        <v>69</v>
      </c>
    </row>
    <row r="3" spans="2:14" ht="18" customHeight="1" x14ac:dyDescent="0.3">
      <c r="B3" s="48" t="s">
        <v>74</v>
      </c>
      <c r="I3" s="47" t="s">
        <v>21</v>
      </c>
    </row>
    <row r="4" spans="2:14" ht="18" customHeight="1" x14ac:dyDescent="0.3">
      <c r="I4" s="33"/>
    </row>
    <row r="5" spans="2:14" ht="18" customHeight="1" x14ac:dyDescent="0.3">
      <c r="B5" s="65"/>
      <c r="C5" s="66"/>
      <c r="D5" s="87"/>
      <c r="E5" s="88"/>
      <c r="F5" s="89"/>
      <c r="G5" s="90"/>
      <c r="H5" s="91"/>
      <c r="I5" s="67"/>
    </row>
    <row r="6" spans="2:14" ht="18" customHeight="1" x14ac:dyDescent="0.3">
      <c r="B6" s="65"/>
      <c r="C6" s="66"/>
      <c r="D6" s="92" t="s">
        <v>73</v>
      </c>
      <c r="E6" s="98" t="s">
        <v>72</v>
      </c>
      <c r="F6" s="98"/>
      <c r="G6" s="98"/>
      <c r="H6" s="98"/>
      <c r="I6" s="98"/>
    </row>
    <row r="7" spans="2:14" ht="24.95" customHeight="1" x14ac:dyDescent="0.3">
      <c r="B7" s="65"/>
      <c r="C7" s="66"/>
      <c r="D7" s="93">
        <f>SUM(I11:I211)</f>
        <v>7</v>
      </c>
      <c r="E7" s="99" t="str">
        <f>CONCATENATE(_currency," ",ROUND(SUM($H$11:$H$208),2))</f>
        <v>R$ 34</v>
      </c>
      <c r="F7" s="99"/>
      <c r="G7" s="99"/>
      <c r="H7" s="99"/>
      <c r="I7" s="99"/>
    </row>
    <row r="8" spans="2:14" ht="18" customHeight="1" x14ac:dyDescent="0.3">
      <c r="B8" s="65"/>
      <c r="C8" s="66"/>
      <c r="D8" s="87"/>
      <c r="E8" s="88"/>
      <c r="F8" s="89"/>
      <c r="G8" s="90"/>
      <c r="H8" s="91"/>
      <c r="I8" s="67"/>
    </row>
    <row r="10" spans="2:14" ht="23.2" customHeight="1" x14ac:dyDescent="0.3">
      <c r="B10" s="68"/>
      <c r="C10" s="69" t="s">
        <v>0</v>
      </c>
      <c r="D10" s="69" t="s">
        <v>59</v>
      </c>
      <c r="E10" s="95" t="s">
        <v>58</v>
      </c>
      <c r="F10" s="95"/>
      <c r="G10" s="96" t="s">
        <v>2</v>
      </c>
      <c r="H10" s="96"/>
      <c r="I10" s="70" t="s">
        <v>56</v>
      </c>
    </row>
    <row r="11" spans="2:14" ht="18" customHeight="1" x14ac:dyDescent="0.3">
      <c r="B11" s="35" t="str">
        <f>IF(C11="","","c")</f>
        <v>c</v>
      </c>
      <c r="C11" s="24" t="str">
        <f>IF(ROWS($C$10:$C10)&gt;MAX('Lista de Ítens'!$B:$B),"",INDEX('Lista de Ítens'!D:D,MATCH(ROWS($C$10:$C10),'Lista de Ítens'!$B:$B,0)))</f>
        <v>Arroz</v>
      </c>
      <c r="D11" s="25" t="str">
        <f>IF(C11="","",IF(INDEX('Lista de Ítens'!$E:$E,MATCH(C11,'Lista de Ítens'!$D:$D,0),1)&gt;0,INDEX('Lista de Ítens'!$E:$E,MATCH(C11,'Lista de Ítens'!$D:$D,0),1),""))</f>
        <v>Nagumo</v>
      </c>
      <c r="E11" s="26" t="str">
        <f>IF(C11="","",_currency)</f>
        <v>R$</v>
      </c>
      <c r="F11" s="30">
        <f>IF(C11="","",INDEX('Lista de Ítens'!$G:$G,MATCH(C11,'Lista de Ítens'!$D:$D,0),1))</f>
        <v>6</v>
      </c>
      <c r="G11" s="28" t="str">
        <f>IF(C11="","",_currency)</f>
        <v>R$</v>
      </c>
      <c r="H11" s="31">
        <f t="shared" ref="H11:H74" si="0">IF(OR(ISBLANK(I11),F11=""),IF(C11="","",0),I11*F11)</f>
        <v>18</v>
      </c>
      <c r="I11" s="34">
        <f>IF(C11="","",INDEX('Lista de Ítens'!$H:$H,MATCH(C11,'Lista de Ítens'!$D:$D,0),1))</f>
        <v>3</v>
      </c>
      <c r="J11" s="43" t="s">
        <v>3</v>
      </c>
      <c r="K11" s="97" t="s">
        <v>55</v>
      </c>
      <c r="L11" s="97"/>
      <c r="M11" s="97"/>
      <c r="N11" s="97"/>
    </row>
    <row r="12" spans="2:14" ht="18" customHeight="1" x14ac:dyDescent="0.3">
      <c r="B12" s="35" t="str">
        <f>IF(C12="","","c")</f>
        <v>c</v>
      </c>
      <c r="C12" s="24" t="str">
        <f>IF(ROWS($C$10:$C11)&gt;MAX('Lista de Ítens'!$B:$B),"",INDEX('Lista de Ítens'!D:D,MATCH(ROWS($C$10:$C11),'Lista de Ítens'!$B:$B,0)))</f>
        <v>Feijão</v>
      </c>
      <c r="D12" s="25" t="str">
        <f>IF(C12="","",IF(INDEX('Lista de Ítens'!$E:$E,MATCH(C12,'Lista de Ítens'!$D:$D,0),1)&gt;0,INDEX('Lista de Ítens'!$E:$E,MATCH(C12,'Lista de Ítens'!$D:$D,0),1),""))</f>
        <v>Carrefour</v>
      </c>
      <c r="E12" s="26" t="str">
        <f>IF(C12="","",_currency)</f>
        <v>R$</v>
      </c>
      <c r="F12" s="30">
        <f>IF(C12="","",INDEX('Lista de Ítens'!$G:$G,MATCH(C12,'Lista de Ítens'!$D:$D,0),1))</f>
        <v>3</v>
      </c>
      <c r="G12" s="28" t="str">
        <f>IF(C12="","",_currency)</f>
        <v>R$</v>
      </c>
      <c r="H12" s="31">
        <f t="shared" si="0"/>
        <v>6</v>
      </c>
      <c r="I12" s="34">
        <f>IF(C12="","",INDEX('Lista de Ítens'!$H:$H,MATCH(C12,'Lista de Ítens'!$D:$D,0),1))</f>
        <v>2</v>
      </c>
      <c r="J12" s="44"/>
      <c r="K12" s="97"/>
      <c r="L12" s="97"/>
      <c r="M12" s="97"/>
      <c r="N12" s="97"/>
    </row>
    <row r="13" spans="2:14" ht="18" customHeight="1" x14ac:dyDescent="0.3">
      <c r="B13" s="35" t="str">
        <f t="shared" ref="B13:B75" si="1">IF(C13="","","c")</f>
        <v>c</v>
      </c>
      <c r="C13" s="24" t="str">
        <f>IF(ROWS($C$10:$C12)&gt;MAX('Lista de Ítens'!$B:$B),"",INDEX('Lista de Ítens'!D:D,MATCH(ROWS($C$10:$C12),'Lista de Ítens'!$B:$B,0)))</f>
        <v>Óleo</v>
      </c>
      <c r="D13" s="25" t="str">
        <f>IF(C13="","",IF(INDEX('Lista de Ítens'!$E:$E,MATCH(C13,'Lista de Ítens'!$D:$D,0),1)&gt;0,INDEX('Lista de Ítens'!$E:$E,MATCH(C13,'Lista de Ítens'!$D:$D,0),1),""))</f>
        <v>Coop</v>
      </c>
      <c r="E13" s="26" t="str">
        <f>IF(C13="","",_currency)</f>
        <v>R$</v>
      </c>
      <c r="F13" s="30">
        <f>IF(C13="","",INDEX('Lista de Ítens'!$G:$G,MATCH(C13,'Lista de Ítens'!$D:$D,0),1))</f>
        <v>5</v>
      </c>
      <c r="G13" s="28" t="str">
        <f>IF(C13="","",_currency)</f>
        <v>R$</v>
      </c>
      <c r="H13" s="31">
        <f t="shared" si="0"/>
        <v>10</v>
      </c>
      <c r="I13" s="34">
        <f>IF(C13="","",INDEX('Lista de Ítens'!$H:$H,MATCH(C13,'Lista de Ítens'!$D:$D,0),1))</f>
        <v>2</v>
      </c>
      <c r="J13" s="44"/>
      <c r="K13" s="97"/>
      <c r="L13" s="97"/>
      <c r="M13" s="97"/>
      <c r="N13" s="97"/>
    </row>
    <row r="14" spans="2:14" ht="18" customHeight="1" x14ac:dyDescent="0.3">
      <c r="B14" s="35" t="str">
        <f t="shared" si="1"/>
        <v/>
      </c>
      <c r="C14" s="24" t="str">
        <f>IF(ROWS($C$10:$C13)&gt;MAX('Lista de Ítens'!$B:$B),"",INDEX('Lista de Ítens'!D:D,MATCH(ROWS($C$10:$C13),'Lista de Ítens'!$B:$B,0)))</f>
        <v/>
      </c>
      <c r="D14" s="25" t="str">
        <f>IF(C14="","",IF(INDEX('Lista de Ítens'!$E:$E,MATCH(C14,'Lista de Ítens'!$D:$D,0),1)&gt;0,INDEX('Lista de Ítens'!$E:$E,MATCH(C14,'Lista de Ítens'!$D:$D,0),1),""))</f>
        <v/>
      </c>
      <c r="E14" s="26" t="str">
        <f>IF(C14="","",_currency)</f>
        <v/>
      </c>
      <c r="F14" s="30" t="str">
        <f>IF(C14="","",INDEX('Lista de Ítens'!$G:$G,MATCH(C14,'Lista de Ítens'!$D:$D,0),1))</f>
        <v/>
      </c>
      <c r="G14" s="28" t="str">
        <f>IF(C14="","",_currency)</f>
        <v/>
      </c>
      <c r="H14" s="31" t="str">
        <f t="shared" si="0"/>
        <v/>
      </c>
      <c r="I14" s="34" t="str">
        <f>IF(C14="","",INDEX('Lista de Ítens'!$H:$H,MATCH(C14,'Lista de Ítens'!$D:$D,0),1))</f>
        <v/>
      </c>
      <c r="J14" s="44"/>
      <c r="K14" s="97"/>
      <c r="L14" s="97"/>
      <c r="M14" s="97"/>
      <c r="N14" s="97"/>
    </row>
    <row r="15" spans="2:14" ht="18" customHeight="1" x14ac:dyDescent="0.3">
      <c r="B15" s="35" t="str">
        <f t="shared" si="1"/>
        <v/>
      </c>
      <c r="C15" s="24" t="str">
        <f>IF(ROWS($C$10:$C14)&gt;MAX('Lista de Ítens'!$B:$B),"",INDEX('Lista de Ítens'!D:D,MATCH(ROWS($C$10:$C14),'Lista de Ítens'!$B:$B,0)))</f>
        <v/>
      </c>
      <c r="D15" s="25" t="str">
        <f>IF(C15="","",IF(INDEX('Lista de Ítens'!$E:$E,MATCH(C15,'Lista de Ítens'!$D:$D,0),1)&gt;0,INDEX('Lista de Ítens'!$E:$E,MATCH(C15,'Lista de Ítens'!$D:$D,0),1),""))</f>
        <v/>
      </c>
      <c r="E15" s="26" t="str">
        <f>IF(C15="","",_currency)</f>
        <v/>
      </c>
      <c r="F15" s="30" t="str">
        <f>IF(C15="","",INDEX('Lista de Ítens'!$G:$G,MATCH(C15,'Lista de Ítens'!$D:$D,0),1))</f>
        <v/>
      </c>
      <c r="G15" s="28" t="str">
        <f>IF(C15="","",_currency)</f>
        <v/>
      </c>
      <c r="H15" s="31" t="str">
        <f t="shared" si="0"/>
        <v/>
      </c>
      <c r="I15" s="34" t="str">
        <f>IF(C15="","",INDEX('Lista de Ítens'!$H:$H,MATCH(C15,'Lista de Ítens'!$D:$D,0),1))</f>
        <v/>
      </c>
      <c r="K15" s="42"/>
      <c r="L15" s="42"/>
      <c r="M15" s="42"/>
      <c r="N15" s="42"/>
    </row>
    <row r="16" spans="2:14" ht="18" customHeight="1" x14ac:dyDescent="0.3">
      <c r="B16" s="35" t="str">
        <f t="shared" si="1"/>
        <v/>
      </c>
      <c r="C16" s="24" t="str">
        <f>IF(ROWS($C$10:$C15)&gt;MAX('Lista de Ítens'!$B:$B),"",INDEX('Lista de Ítens'!D:D,MATCH(ROWS($C$10:$C15),'Lista de Ítens'!$B:$B,0)))</f>
        <v/>
      </c>
      <c r="D16" s="25" t="str">
        <f>IF(C16="","",IF(INDEX('Lista de Ítens'!$E:$E,MATCH(C16,'Lista de Ítens'!$D:$D,0),1)&gt;0,INDEX('Lista de Ítens'!$E:$E,MATCH(C16,'Lista de Ítens'!$D:$D,0),1),""))</f>
        <v/>
      </c>
      <c r="E16" s="26" t="str">
        <f>IF(C16="","",_currency)</f>
        <v/>
      </c>
      <c r="F16" s="30" t="str">
        <f>IF(C16="","",INDEX('Lista de Ítens'!$G:$G,MATCH(C16,'Lista de Ítens'!$D:$D,0),1))</f>
        <v/>
      </c>
      <c r="G16" s="28" t="str">
        <f>IF(C16="","",_currency)</f>
        <v/>
      </c>
      <c r="H16" s="31" t="str">
        <f t="shared" si="0"/>
        <v/>
      </c>
      <c r="I16" s="34" t="str">
        <f>IF(C16="","",INDEX('Lista de Ítens'!$H:$H,MATCH(C16,'Lista de Ítens'!$D:$D,0),1))</f>
        <v/>
      </c>
      <c r="K16" s="42"/>
      <c r="L16" s="42"/>
      <c r="M16" s="42"/>
      <c r="N16" s="42"/>
    </row>
    <row r="17" spans="2:9" ht="18" customHeight="1" x14ac:dyDescent="0.3">
      <c r="B17" s="35" t="str">
        <f t="shared" si="1"/>
        <v/>
      </c>
      <c r="C17" s="24" t="str">
        <f>IF(ROWS($C$10:$C16)&gt;MAX('Lista de Ítens'!$B:$B),"",INDEX('Lista de Ítens'!D:D,MATCH(ROWS($C$10:$C16),'Lista de Ítens'!$B:$B,0)))</f>
        <v/>
      </c>
      <c r="D17" s="25" t="str">
        <f>IF(C17="","",IF(INDEX('Lista de Ítens'!$E:$E,MATCH(C17,'Lista de Ítens'!$D:$D,0),1)&gt;0,INDEX('Lista de Ítens'!$E:$E,MATCH(C17,'Lista de Ítens'!$D:$D,0),1),""))</f>
        <v/>
      </c>
      <c r="E17" s="26" t="str">
        <f>IF(C17="","",_currency)</f>
        <v/>
      </c>
      <c r="F17" s="30" t="str">
        <f>IF(C17="","",INDEX('Lista de Ítens'!$G:$G,MATCH(C17,'Lista de Ítens'!$D:$D,0),1))</f>
        <v/>
      </c>
      <c r="G17" s="28" t="str">
        <f>IF(C17="","",_currency)</f>
        <v/>
      </c>
      <c r="H17" s="31" t="str">
        <f t="shared" si="0"/>
        <v/>
      </c>
      <c r="I17" s="34" t="str">
        <f>IF(C17="","",INDEX('Lista de Ítens'!$H:$H,MATCH(C17,'Lista de Ítens'!$D:$D,0),1))</f>
        <v/>
      </c>
    </row>
    <row r="18" spans="2:9" ht="18" customHeight="1" x14ac:dyDescent="0.3">
      <c r="B18" s="35" t="str">
        <f t="shared" si="1"/>
        <v/>
      </c>
      <c r="C18" s="24" t="str">
        <f>IF(ROWS($C$10:$C17)&gt;MAX('Lista de Ítens'!$B:$B),"",INDEX('Lista de Ítens'!D:D,MATCH(ROWS($C$10:$C17),'Lista de Ítens'!$B:$B,0)))</f>
        <v/>
      </c>
      <c r="D18" s="25" t="str">
        <f>IF(C18="","",IF(INDEX('Lista de Ítens'!$E:$E,MATCH(C18,'Lista de Ítens'!$D:$D,0),1)&gt;0,INDEX('Lista de Ítens'!$E:$E,MATCH(C18,'Lista de Ítens'!$D:$D,0),1),""))</f>
        <v/>
      </c>
      <c r="E18" s="26" t="str">
        <f>IF(C18="","",_currency)</f>
        <v/>
      </c>
      <c r="F18" s="30" t="str">
        <f>IF(C18="","",INDEX('Lista de Ítens'!$G:$G,MATCH(C18,'Lista de Ítens'!$D:$D,0),1))</f>
        <v/>
      </c>
      <c r="G18" s="28" t="str">
        <f>IF(C18="","",_currency)</f>
        <v/>
      </c>
      <c r="H18" s="31" t="str">
        <f t="shared" si="0"/>
        <v/>
      </c>
      <c r="I18" s="34" t="str">
        <f>IF(C18="","",INDEX('Lista de Ítens'!$H:$H,MATCH(C18,'Lista de Ítens'!$D:$D,0),1))</f>
        <v/>
      </c>
    </row>
    <row r="19" spans="2:9" ht="18" customHeight="1" x14ac:dyDescent="0.3">
      <c r="B19" s="35" t="str">
        <f t="shared" si="1"/>
        <v/>
      </c>
      <c r="C19" s="24" t="str">
        <f>IF(ROWS($C$10:$C18)&gt;MAX('Lista de Ítens'!$B:$B),"",INDEX('Lista de Ítens'!D:D,MATCH(ROWS($C$10:$C18),'Lista de Ítens'!$B:$B,0)))</f>
        <v/>
      </c>
      <c r="D19" s="25" t="str">
        <f>IF(C19="","",IF(INDEX('Lista de Ítens'!$E:$E,MATCH(C19,'Lista de Ítens'!$D:$D,0),1)&gt;0,INDEX('Lista de Ítens'!$E:$E,MATCH(C19,'Lista de Ítens'!$D:$D,0),1),""))</f>
        <v/>
      </c>
      <c r="E19" s="26" t="str">
        <f>IF(C19="","",_currency)</f>
        <v/>
      </c>
      <c r="F19" s="30" t="str">
        <f>IF(C19="","",INDEX('Lista de Ítens'!$G:$G,MATCH(C19,'Lista de Ítens'!$D:$D,0),1))</f>
        <v/>
      </c>
      <c r="G19" s="28" t="str">
        <f>IF(C19="","",_currency)</f>
        <v/>
      </c>
      <c r="H19" s="31" t="str">
        <f t="shared" si="0"/>
        <v/>
      </c>
      <c r="I19" s="34" t="str">
        <f>IF(C19="","",INDEX('Lista de Ítens'!$H:$H,MATCH(C19,'Lista de Ítens'!$D:$D,0),1))</f>
        <v/>
      </c>
    </row>
    <row r="20" spans="2:9" ht="18" customHeight="1" x14ac:dyDescent="0.3">
      <c r="B20" s="35" t="str">
        <f t="shared" si="1"/>
        <v/>
      </c>
      <c r="C20" s="24" t="str">
        <f>IF(ROWS($C$10:$C19)&gt;MAX('Lista de Ítens'!$B:$B),"",INDEX('Lista de Ítens'!D:D,MATCH(ROWS($C$10:$C19),'Lista de Ítens'!$B:$B,0)))</f>
        <v/>
      </c>
      <c r="D20" s="25" t="str">
        <f>IF(C20="","",IF(INDEX('Lista de Ítens'!$E:$E,MATCH(C20,'Lista de Ítens'!$D:$D,0),1)&gt;0,INDEX('Lista de Ítens'!$E:$E,MATCH(C20,'Lista de Ítens'!$D:$D,0),1),""))</f>
        <v/>
      </c>
      <c r="E20" s="26" t="str">
        <f>IF(C20="","",_currency)</f>
        <v/>
      </c>
      <c r="F20" s="30" t="str">
        <f>IF(C20="","",INDEX('Lista de Ítens'!$G:$G,MATCH(C20,'Lista de Ítens'!$D:$D,0),1))</f>
        <v/>
      </c>
      <c r="G20" s="28" t="str">
        <f>IF(C20="","",_currency)</f>
        <v/>
      </c>
      <c r="H20" s="31" t="str">
        <f t="shared" si="0"/>
        <v/>
      </c>
      <c r="I20" s="34" t="str">
        <f>IF(C20="","",INDEX('Lista de Ítens'!$H:$H,MATCH(C20,'Lista de Ítens'!$D:$D,0),1))</f>
        <v/>
      </c>
    </row>
    <row r="21" spans="2:9" ht="18" customHeight="1" x14ac:dyDescent="0.3">
      <c r="B21" s="35" t="str">
        <f t="shared" si="1"/>
        <v/>
      </c>
      <c r="C21" s="24" t="str">
        <f>IF(ROWS($C$10:$C20)&gt;MAX('Lista de Ítens'!$B:$B),"",INDEX('Lista de Ítens'!D:D,MATCH(ROWS($C$10:$C20),'Lista de Ítens'!$B:$B,0)))</f>
        <v/>
      </c>
      <c r="D21" s="25" t="str">
        <f>IF(C21="","",IF(INDEX('Lista de Ítens'!$E:$E,MATCH(C21,'Lista de Ítens'!$D:$D,0),1)&gt;0,INDEX('Lista de Ítens'!$E:$E,MATCH(C21,'Lista de Ítens'!$D:$D,0),1),""))</f>
        <v/>
      </c>
      <c r="E21" s="26" t="str">
        <f>IF(C21="","",_currency)</f>
        <v/>
      </c>
      <c r="F21" s="30" t="str">
        <f>IF(C21="","",INDEX('Lista de Ítens'!$G:$G,MATCH(C21,'Lista de Ítens'!$D:$D,0),1))</f>
        <v/>
      </c>
      <c r="G21" s="28" t="str">
        <f>IF(C21="","",_currency)</f>
        <v/>
      </c>
      <c r="H21" s="31" t="str">
        <f t="shared" si="0"/>
        <v/>
      </c>
      <c r="I21" s="34" t="str">
        <f>IF(C21="","",INDEX('Lista de Ítens'!$H:$H,MATCH(C21,'Lista de Ítens'!$D:$D,0),1))</f>
        <v/>
      </c>
    </row>
    <row r="22" spans="2:9" ht="18" customHeight="1" x14ac:dyDescent="0.3">
      <c r="B22" s="35" t="str">
        <f t="shared" si="1"/>
        <v/>
      </c>
      <c r="C22" s="24" t="str">
        <f>IF(ROWS($C$10:$C21)&gt;MAX('Lista de Ítens'!$B:$B),"",INDEX('Lista de Ítens'!D:D,MATCH(ROWS($C$10:$C21),'Lista de Ítens'!$B:$B,0)))</f>
        <v/>
      </c>
      <c r="D22" s="25" t="str">
        <f>IF(C22="","",IF(INDEX('Lista de Ítens'!$E:$E,MATCH(C22,'Lista de Ítens'!$D:$D,0),1)&gt;0,INDEX('Lista de Ítens'!$E:$E,MATCH(C22,'Lista de Ítens'!$D:$D,0),1),""))</f>
        <v/>
      </c>
      <c r="E22" s="26" t="str">
        <f>IF(C22="","",_currency)</f>
        <v/>
      </c>
      <c r="F22" s="30" t="str">
        <f>IF(C22="","",INDEX('Lista de Ítens'!$G:$G,MATCH(C22,'Lista de Ítens'!$D:$D,0),1))</f>
        <v/>
      </c>
      <c r="G22" s="28" t="str">
        <f>IF(C22="","",_currency)</f>
        <v/>
      </c>
      <c r="H22" s="31" t="str">
        <f t="shared" si="0"/>
        <v/>
      </c>
      <c r="I22" s="34" t="str">
        <f>IF(C22="","",INDEX('Lista de Ítens'!$H:$H,MATCH(C22,'Lista de Ítens'!$D:$D,0),1))</f>
        <v/>
      </c>
    </row>
    <row r="23" spans="2:9" ht="18" customHeight="1" x14ac:dyDescent="0.3">
      <c r="B23" s="35" t="str">
        <f t="shared" si="1"/>
        <v/>
      </c>
      <c r="C23" s="24" t="str">
        <f>IF(ROWS($C$10:$C22)&gt;MAX('Lista de Ítens'!$B:$B),"",INDEX('Lista de Ítens'!D:D,MATCH(ROWS($C$10:$C22),'Lista de Ítens'!$B:$B,0)))</f>
        <v/>
      </c>
      <c r="D23" s="25" t="str">
        <f>IF(C23="","",IF(INDEX('Lista de Ítens'!$E:$E,MATCH(C23,'Lista de Ítens'!$D:$D,0),1)&gt;0,INDEX('Lista de Ítens'!$E:$E,MATCH(C23,'Lista de Ítens'!$D:$D,0),1),""))</f>
        <v/>
      </c>
      <c r="E23" s="26" t="str">
        <f>IF(C23="","",_currency)</f>
        <v/>
      </c>
      <c r="F23" s="30" t="str">
        <f>IF(C23="","",INDEX('Lista de Ítens'!$G:$G,MATCH(C23,'Lista de Ítens'!$D:$D,0),1))</f>
        <v/>
      </c>
      <c r="G23" s="28" t="str">
        <f>IF(C23="","",_currency)</f>
        <v/>
      </c>
      <c r="H23" s="31" t="str">
        <f t="shared" si="0"/>
        <v/>
      </c>
      <c r="I23" s="34" t="str">
        <f>IF(C23="","",INDEX('Lista de Ítens'!$H:$H,MATCH(C23,'Lista de Ítens'!$D:$D,0),1))</f>
        <v/>
      </c>
    </row>
    <row r="24" spans="2:9" ht="18" customHeight="1" x14ac:dyDescent="0.3">
      <c r="B24" s="35" t="str">
        <f t="shared" si="1"/>
        <v/>
      </c>
      <c r="C24" s="24" t="str">
        <f>IF(ROWS($C$10:$C23)&gt;MAX('Lista de Ítens'!$B:$B),"",INDEX('Lista de Ítens'!D:D,MATCH(ROWS($C$10:$C23),'Lista de Ítens'!$B:$B,0)))</f>
        <v/>
      </c>
      <c r="D24" s="25" t="str">
        <f>IF(C24="","",IF(INDEX('Lista de Ítens'!$E:$E,MATCH(C24,'Lista de Ítens'!$D:$D,0),1)&gt;0,INDEX('Lista de Ítens'!$E:$E,MATCH(C24,'Lista de Ítens'!$D:$D,0),1),""))</f>
        <v/>
      </c>
      <c r="E24" s="26" t="str">
        <f>IF(C24="","",_currency)</f>
        <v/>
      </c>
      <c r="F24" s="30" t="str">
        <f>IF(C24="","",INDEX('Lista de Ítens'!$G:$G,MATCH(C24,'Lista de Ítens'!$D:$D,0),1))</f>
        <v/>
      </c>
      <c r="G24" s="28" t="str">
        <f>IF(C24="","",_currency)</f>
        <v/>
      </c>
      <c r="H24" s="31" t="str">
        <f t="shared" si="0"/>
        <v/>
      </c>
      <c r="I24" s="34" t="str">
        <f>IF(C24="","",INDEX('Lista de Ítens'!$H:$H,MATCH(C24,'Lista de Ítens'!$D:$D,0),1))</f>
        <v/>
      </c>
    </row>
    <row r="25" spans="2:9" ht="18" customHeight="1" x14ac:dyDescent="0.3">
      <c r="B25" s="35" t="str">
        <f t="shared" si="1"/>
        <v/>
      </c>
      <c r="C25" s="24" t="str">
        <f>IF(ROWS($C$10:$C24)&gt;MAX('Lista de Ítens'!$B:$B),"",INDEX('Lista de Ítens'!D:D,MATCH(ROWS($C$10:$C24),'Lista de Ítens'!$B:$B,0)))</f>
        <v/>
      </c>
      <c r="D25" s="25" t="str">
        <f>IF(C25="","",IF(INDEX('Lista de Ítens'!$E:$E,MATCH(C25,'Lista de Ítens'!$D:$D,0),1)&gt;0,INDEX('Lista de Ítens'!$E:$E,MATCH(C25,'Lista de Ítens'!$D:$D,0),1),""))</f>
        <v/>
      </c>
      <c r="E25" s="26" t="str">
        <f>IF(C25="","",_currency)</f>
        <v/>
      </c>
      <c r="F25" s="30" t="str">
        <f>IF(C25="","",INDEX('Lista de Ítens'!$G:$G,MATCH(C25,'Lista de Ítens'!$D:$D,0),1))</f>
        <v/>
      </c>
      <c r="G25" s="28" t="str">
        <f>IF(C25="","",_currency)</f>
        <v/>
      </c>
      <c r="H25" s="31" t="str">
        <f t="shared" si="0"/>
        <v/>
      </c>
      <c r="I25" s="34" t="str">
        <f>IF(C25="","",INDEX('Lista de Ítens'!$H:$H,MATCH(C25,'Lista de Ítens'!$D:$D,0),1))</f>
        <v/>
      </c>
    </row>
    <row r="26" spans="2:9" ht="18" customHeight="1" x14ac:dyDescent="0.3">
      <c r="B26" s="35" t="str">
        <f t="shared" si="1"/>
        <v/>
      </c>
      <c r="C26" s="24" t="str">
        <f>IF(ROWS($C$10:$C25)&gt;MAX('Lista de Ítens'!$B:$B),"",INDEX('Lista de Ítens'!D:D,MATCH(ROWS($C$10:$C25),'Lista de Ítens'!$B:$B,0)))</f>
        <v/>
      </c>
      <c r="D26" s="25" t="str">
        <f>IF(C26="","",IF(INDEX('Lista de Ítens'!$E:$E,MATCH(C26,'Lista de Ítens'!$D:$D,0),1)&gt;0,INDEX('Lista de Ítens'!$E:$E,MATCH(C26,'Lista de Ítens'!$D:$D,0),1),""))</f>
        <v/>
      </c>
      <c r="E26" s="26" t="str">
        <f>IF(C26="","",_currency)</f>
        <v/>
      </c>
      <c r="F26" s="30" t="str">
        <f>IF(C26="","",INDEX('Lista de Ítens'!$G:$G,MATCH(C26,'Lista de Ítens'!$D:$D,0),1))</f>
        <v/>
      </c>
      <c r="G26" s="28" t="str">
        <f>IF(C26="","",_currency)</f>
        <v/>
      </c>
      <c r="H26" s="31" t="str">
        <f t="shared" si="0"/>
        <v/>
      </c>
      <c r="I26" s="34" t="str">
        <f>IF(C26="","",INDEX('Lista de Ítens'!$H:$H,MATCH(C26,'Lista de Ítens'!$D:$D,0),1))</f>
        <v/>
      </c>
    </row>
    <row r="27" spans="2:9" ht="18" customHeight="1" x14ac:dyDescent="0.3">
      <c r="B27" s="35" t="str">
        <f t="shared" si="1"/>
        <v/>
      </c>
      <c r="C27" s="24" t="str">
        <f>IF(ROWS($C$10:$C26)&gt;MAX('Lista de Ítens'!$B:$B),"",INDEX('Lista de Ítens'!D:D,MATCH(ROWS($C$10:$C26),'Lista de Ítens'!$B:$B,0)))</f>
        <v/>
      </c>
      <c r="D27" s="25" t="str">
        <f>IF(C27="","",IF(INDEX('Lista de Ítens'!$E:$E,MATCH(C27,'Lista de Ítens'!$D:$D,0),1)&gt;0,INDEX('Lista de Ítens'!$E:$E,MATCH(C27,'Lista de Ítens'!$D:$D,0),1),""))</f>
        <v/>
      </c>
      <c r="E27" s="26" t="str">
        <f>IF(C27="","",_currency)</f>
        <v/>
      </c>
      <c r="F27" s="30" t="str">
        <f>IF(C27="","",INDEX('Lista de Ítens'!$G:$G,MATCH(C27,'Lista de Ítens'!$D:$D,0),1))</f>
        <v/>
      </c>
      <c r="G27" s="28" t="str">
        <f>IF(C27="","",_currency)</f>
        <v/>
      </c>
      <c r="H27" s="31" t="str">
        <f t="shared" si="0"/>
        <v/>
      </c>
      <c r="I27" s="34" t="str">
        <f>IF(C27="","",INDEX('Lista de Ítens'!$H:$H,MATCH(C27,'Lista de Ítens'!$D:$D,0),1))</f>
        <v/>
      </c>
    </row>
    <row r="28" spans="2:9" ht="18" customHeight="1" x14ac:dyDescent="0.3">
      <c r="B28" s="35" t="str">
        <f t="shared" si="1"/>
        <v/>
      </c>
      <c r="C28" s="24" t="str">
        <f>IF(ROWS($C$10:$C27)&gt;MAX('Lista de Ítens'!$B:$B),"",INDEX('Lista de Ítens'!D:D,MATCH(ROWS($C$10:$C27),'Lista de Ítens'!$B:$B,0)))</f>
        <v/>
      </c>
      <c r="D28" s="25" t="str">
        <f>IF(C28="","",IF(INDEX('Lista de Ítens'!$E:$E,MATCH(C28,'Lista de Ítens'!$D:$D,0),1)&gt;0,INDEX('Lista de Ítens'!$E:$E,MATCH(C28,'Lista de Ítens'!$D:$D,0),1),""))</f>
        <v/>
      </c>
      <c r="E28" s="26" t="str">
        <f>IF(C28="","",_currency)</f>
        <v/>
      </c>
      <c r="F28" s="30" t="str">
        <f>IF(C28="","",INDEX('Lista de Ítens'!$G:$G,MATCH(C28,'Lista de Ítens'!$D:$D,0),1))</f>
        <v/>
      </c>
      <c r="G28" s="28" t="str">
        <f>IF(C28="","",_currency)</f>
        <v/>
      </c>
      <c r="H28" s="31" t="str">
        <f t="shared" si="0"/>
        <v/>
      </c>
      <c r="I28" s="34" t="str">
        <f>IF(C28="","",INDEX('Lista de Ítens'!$H:$H,MATCH(C28,'Lista de Ítens'!$D:$D,0),1))</f>
        <v/>
      </c>
    </row>
    <row r="29" spans="2:9" ht="18" customHeight="1" x14ac:dyDescent="0.3">
      <c r="B29" s="35" t="str">
        <f t="shared" si="1"/>
        <v/>
      </c>
      <c r="C29" s="24" t="str">
        <f>IF(ROWS($C$10:$C28)&gt;MAX('Lista de Ítens'!$B:$B),"",INDEX('Lista de Ítens'!D:D,MATCH(ROWS($C$10:$C28),'Lista de Ítens'!$B:$B,0)))</f>
        <v/>
      </c>
      <c r="D29" s="25" t="str">
        <f>IF(C29="","",IF(INDEX('Lista de Ítens'!$E:$E,MATCH(C29,'Lista de Ítens'!$D:$D,0),1)&gt;0,INDEX('Lista de Ítens'!$E:$E,MATCH(C29,'Lista de Ítens'!$D:$D,0),1),""))</f>
        <v/>
      </c>
      <c r="E29" s="26" t="str">
        <f>IF(C29="","",_currency)</f>
        <v/>
      </c>
      <c r="F29" s="30" t="str">
        <f>IF(C29="","",INDEX('Lista de Ítens'!$G:$G,MATCH(C29,'Lista de Ítens'!$D:$D,0),1))</f>
        <v/>
      </c>
      <c r="G29" s="28" t="str">
        <f>IF(C29="","",_currency)</f>
        <v/>
      </c>
      <c r="H29" s="31" t="str">
        <f t="shared" si="0"/>
        <v/>
      </c>
      <c r="I29" s="34" t="str">
        <f>IF(C29="","",INDEX('Lista de Ítens'!$H:$H,MATCH(C29,'Lista de Ítens'!$D:$D,0),1))</f>
        <v/>
      </c>
    </row>
    <row r="30" spans="2:9" ht="18" customHeight="1" x14ac:dyDescent="0.3">
      <c r="B30" s="35" t="str">
        <f t="shared" si="1"/>
        <v/>
      </c>
      <c r="C30" s="24" t="str">
        <f>IF(ROWS($C$10:$C29)&gt;MAX('Lista de Ítens'!$B:$B),"",INDEX('Lista de Ítens'!D:D,MATCH(ROWS($C$10:$C29),'Lista de Ítens'!$B:$B,0)))</f>
        <v/>
      </c>
      <c r="D30" s="25" t="str">
        <f>IF(C30="","",IF(INDEX('Lista de Ítens'!$E:$E,MATCH(C30,'Lista de Ítens'!$D:$D,0),1)&gt;0,INDEX('Lista de Ítens'!$E:$E,MATCH(C30,'Lista de Ítens'!$D:$D,0),1),""))</f>
        <v/>
      </c>
      <c r="E30" s="26" t="str">
        <f>IF(C30="","",_currency)</f>
        <v/>
      </c>
      <c r="F30" s="30" t="str">
        <f>IF(C30="","",INDEX('Lista de Ítens'!$G:$G,MATCH(C30,'Lista de Ítens'!$D:$D,0),1))</f>
        <v/>
      </c>
      <c r="G30" s="28" t="str">
        <f>IF(C30="","",_currency)</f>
        <v/>
      </c>
      <c r="H30" s="31" t="str">
        <f t="shared" si="0"/>
        <v/>
      </c>
      <c r="I30" s="34" t="str">
        <f>IF(C30="","",INDEX('Lista de Ítens'!$H:$H,MATCH(C30,'Lista de Ítens'!$D:$D,0),1))</f>
        <v/>
      </c>
    </row>
    <row r="31" spans="2:9" ht="18" customHeight="1" x14ac:dyDescent="0.3">
      <c r="B31" s="35" t="str">
        <f t="shared" si="1"/>
        <v/>
      </c>
      <c r="C31" s="24" t="str">
        <f>IF(ROWS($C$10:$C30)&gt;MAX('Lista de Ítens'!$B:$B),"",INDEX('Lista de Ítens'!D:D,MATCH(ROWS($C$10:$C30),'Lista de Ítens'!$B:$B,0)))</f>
        <v/>
      </c>
      <c r="D31" s="25" t="str">
        <f>IF(C31="","",IF(INDEX('Lista de Ítens'!$E:$E,MATCH(C31,'Lista de Ítens'!$D:$D,0),1)&gt;0,INDEX('Lista de Ítens'!$E:$E,MATCH(C31,'Lista de Ítens'!$D:$D,0),1),""))</f>
        <v/>
      </c>
      <c r="E31" s="26" t="str">
        <f>IF(C31="","",_currency)</f>
        <v/>
      </c>
      <c r="F31" s="30" t="str">
        <f>IF(C31="","",INDEX('Lista de Ítens'!$G:$G,MATCH(C31,'Lista de Ítens'!$D:$D,0),1))</f>
        <v/>
      </c>
      <c r="G31" s="28" t="str">
        <f>IF(C31="","",_currency)</f>
        <v/>
      </c>
      <c r="H31" s="31" t="str">
        <f t="shared" si="0"/>
        <v/>
      </c>
      <c r="I31" s="34" t="str">
        <f>IF(C31="","",INDEX('Lista de Ítens'!$H:$H,MATCH(C31,'Lista de Ítens'!$D:$D,0),1))</f>
        <v/>
      </c>
    </row>
    <row r="32" spans="2:9" ht="18" customHeight="1" x14ac:dyDescent="0.3">
      <c r="B32" s="35" t="str">
        <f t="shared" si="1"/>
        <v/>
      </c>
      <c r="C32" s="24" t="str">
        <f>IF(ROWS($C$10:$C31)&gt;MAX('Lista de Ítens'!$B:$B),"",INDEX('Lista de Ítens'!D:D,MATCH(ROWS($C$10:$C31),'Lista de Ítens'!$B:$B,0)))</f>
        <v/>
      </c>
      <c r="D32" s="25" t="str">
        <f>IF(C32="","",IF(INDEX('Lista de Ítens'!$E:$E,MATCH(C32,'Lista de Ítens'!$D:$D,0),1)&gt;0,INDEX('Lista de Ítens'!$E:$E,MATCH(C32,'Lista de Ítens'!$D:$D,0),1),""))</f>
        <v/>
      </c>
      <c r="E32" s="26" t="str">
        <f>IF(C32="","",_currency)</f>
        <v/>
      </c>
      <c r="F32" s="30" t="str">
        <f>IF(C32="","",INDEX('Lista de Ítens'!$G:$G,MATCH(C32,'Lista de Ítens'!$D:$D,0),1))</f>
        <v/>
      </c>
      <c r="G32" s="28" t="str">
        <f>IF(C32="","",_currency)</f>
        <v/>
      </c>
      <c r="H32" s="31" t="str">
        <f t="shared" si="0"/>
        <v/>
      </c>
      <c r="I32" s="34" t="str">
        <f>IF(C32="","",INDEX('Lista de Ítens'!$H:$H,MATCH(C32,'Lista de Ítens'!$D:$D,0),1))</f>
        <v/>
      </c>
    </row>
    <row r="33" spans="2:9" ht="18" customHeight="1" x14ac:dyDescent="0.3">
      <c r="B33" s="35" t="str">
        <f t="shared" si="1"/>
        <v/>
      </c>
      <c r="C33" s="24" t="str">
        <f>IF(ROWS($C$10:$C32)&gt;MAX('Lista de Ítens'!$B:$B),"",INDEX('Lista de Ítens'!D:D,MATCH(ROWS($C$10:$C32),'Lista de Ítens'!$B:$B,0)))</f>
        <v/>
      </c>
      <c r="D33" s="25" t="str">
        <f>IF(C33="","",IF(INDEX('Lista de Ítens'!$E:$E,MATCH(C33,'Lista de Ítens'!$D:$D,0),1)&gt;0,INDEX('Lista de Ítens'!$E:$E,MATCH(C33,'Lista de Ítens'!$D:$D,0),1),""))</f>
        <v/>
      </c>
      <c r="E33" s="26" t="str">
        <f>IF(C33="","",_currency)</f>
        <v/>
      </c>
      <c r="F33" s="30" t="str">
        <f>IF(C33="","",INDEX('Lista de Ítens'!$G:$G,MATCH(C33,'Lista de Ítens'!$D:$D,0),1))</f>
        <v/>
      </c>
      <c r="G33" s="28" t="str">
        <f>IF(C33="","",_currency)</f>
        <v/>
      </c>
      <c r="H33" s="31" t="str">
        <f t="shared" si="0"/>
        <v/>
      </c>
      <c r="I33" s="34" t="str">
        <f>IF(C33="","",INDEX('Lista de Ítens'!$H:$H,MATCH(C33,'Lista de Ítens'!$D:$D,0),1))</f>
        <v/>
      </c>
    </row>
    <row r="34" spans="2:9" ht="18" customHeight="1" x14ac:dyDescent="0.3">
      <c r="B34" s="35" t="str">
        <f t="shared" si="1"/>
        <v/>
      </c>
      <c r="C34" s="24" t="str">
        <f>IF(ROWS($C$10:$C33)&gt;MAX('Lista de Ítens'!$B:$B),"",INDEX('Lista de Ítens'!D:D,MATCH(ROWS($C$10:$C33),'Lista de Ítens'!$B:$B,0)))</f>
        <v/>
      </c>
      <c r="D34" s="25" t="str">
        <f>IF(C34="","",IF(INDEX('Lista de Ítens'!$E:$E,MATCH(C34,'Lista de Ítens'!$D:$D,0),1)&gt;0,INDEX('Lista de Ítens'!$E:$E,MATCH(C34,'Lista de Ítens'!$D:$D,0),1),""))</f>
        <v/>
      </c>
      <c r="E34" s="26" t="str">
        <f>IF(C34="","",_currency)</f>
        <v/>
      </c>
      <c r="F34" s="30" t="str">
        <f>IF(C34="","",INDEX('Lista de Ítens'!$G:$G,MATCH(C34,'Lista de Ítens'!$D:$D,0),1))</f>
        <v/>
      </c>
      <c r="G34" s="28" t="str">
        <f>IF(C34="","",_currency)</f>
        <v/>
      </c>
      <c r="H34" s="31" t="str">
        <f t="shared" si="0"/>
        <v/>
      </c>
      <c r="I34" s="34" t="str">
        <f>IF(C34="","",INDEX('Lista de Ítens'!$H:$H,MATCH(C34,'Lista de Ítens'!$D:$D,0),1))</f>
        <v/>
      </c>
    </row>
    <row r="35" spans="2:9" ht="18" customHeight="1" x14ac:dyDescent="0.3">
      <c r="B35" s="35" t="str">
        <f t="shared" si="1"/>
        <v/>
      </c>
      <c r="C35" s="24" t="str">
        <f>IF(ROWS($C$10:$C34)&gt;MAX('Lista de Ítens'!$B:$B),"",INDEX('Lista de Ítens'!D:D,MATCH(ROWS($C$10:$C34),'Lista de Ítens'!$B:$B,0)))</f>
        <v/>
      </c>
      <c r="D35" s="25" t="str">
        <f>IF(C35="","",IF(INDEX('Lista de Ítens'!$E:$E,MATCH(C35,'Lista de Ítens'!$D:$D,0),1)&gt;0,INDEX('Lista de Ítens'!$E:$E,MATCH(C35,'Lista de Ítens'!$D:$D,0),1),""))</f>
        <v/>
      </c>
      <c r="E35" s="26" t="str">
        <f>IF(C35="","",_currency)</f>
        <v/>
      </c>
      <c r="F35" s="30" t="str">
        <f>IF(C35="","",INDEX('Lista de Ítens'!$G:$G,MATCH(C35,'Lista de Ítens'!$D:$D,0),1))</f>
        <v/>
      </c>
      <c r="G35" s="28" t="str">
        <f>IF(C35="","",_currency)</f>
        <v/>
      </c>
      <c r="H35" s="31" t="str">
        <f t="shared" si="0"/>
        <v/>
      </c>
      <c r="I35" s="34" t="str">
        <f>IF(C35="","",INDEX('Lista de Ítens'!$H:$H,MATCH(C35,'Lista de Ítens'!$D:$D,0),1))</f>
        <v/>
      </c>
    </row>
    <row r="36" spans="2:9" ht="18" customHeight="1" x14ac:dyDescent="0.3">
      <c r="B36" s="35" t="str">
        <f t="shared" si="1"/>
        <v/>
      </c>
      <c r="C36" s="24" t="str">
        <f>IF(ROWS($C$10:$C35)&gt;MAX('Lista de Ítens'!$B:$B),"",INDEX('Lista de Ítens'!D:D,MATCH(ROWS($C$10:$C35),'Lista de Ítens'!$B:$B,0)))</f>
        <v/>
      </c>
      <c r="D36" s="25" t="str">
        <f>IF(C36="","",IF(INDEX('Lista de Ítens'!$E:$E,MATCH(C36,'Lista de Ítens'!$D:$D,0),1)&gt;0,INDEX('Lista de Ítens'!$E:$E,MATCH(C36,'Lista de Ítens'!$D:$D,0),1),""))</f>
        <v/>
      </c>
      <c r="E36" s="26" t="str">
        <f>IF(C36="","",_currency)</f>
        <v/>
      </c>
      <c r="F36" s="30" t="str">
        <f>IF(C36="","",INDEX('Lista de Ítens'!$G:$G,MATCH(C36,'Lista de Ítens'!$D:$D,0),1))</f>
        <v/>
      </c>
      <c r="G36" s="28" t="str">
        <f>IF(C36="","",_currency)</f>
        <v/>
      </c>
      <c r="H36" s="31" t="str">
        <f t="shared" si="0"/>
        <v/>
      </c>
      <c r="I36" s="34" t="str">
        <f>IF(C36="","",INDEX('Lista de Ítens'!$H:$H,MATCH(C36,'Lista de Ítens'!$D:$D,0),1))</f>
        <v/>
      </c>
    </row>
    <row r="37" spans="2:9" ht="18" customHeight="1" x14ac:dyDescent="0.3">
      <c r="B37" s="35" t="str">
        <f t="shared" si="1"/>
        <v/>
      </c>
      <c r="C37" s="24" t="str">
        <f>IF(ROWS($C$10:$C36)&gt;MAX('Lista de Ítens'!$B:$B),"",INDEX('Lista de Ítens'!D:D,MATCH(ROWS($C$10:$C36),'Lista de Ítens'!$B:$B,0)))</f>
        <v/>
      </c>
      <c r="D37" s="25" t="str">
        <f>IF(C37="","",IF(INDEX('Lista de Ítens'!$E:$E,MATCH(C37,'Lista de Ítens'!$D:$D,0),1)&gt;0,INDEX('Lista de Ítens'!$E:$E,MATCH(C37,'Lista de Ítens'!$D:$D,0),1),""))</f>
        <v/>
      </c>
      <c r="E37" s="26" t="str">
        <f>IF(C37="","",_currency)</f>
        <v/>
      </c>
      <c r="F37" s="30" t="str">
        <f>IF(C37="","",INDEX('Lista de Ítens'!$G:$G,MATCH(C37,'Lista de Ítens'!$D:$D,0),1))</f>
        <v/>
      </c>
      <c r="G37" s="28" t="str">
        <f>IF(C37="","",_currency)</f>
        <v/>
      </c>
      <c r="H37" s="31" t="str">
        <f t="shared" si="0"/>
        <v/>
      </c>
      <c r="I37" s="34" t="str">
        <f>IF(C37="","",INDEX('Lista de Ítens'!$H:$H,MATCH(C37,'Lista de Ítens'!$D:$D,0),1))</f>
        <v/>
      </c>
    </row>
    <row r="38" spans="2:9" ht="18" customHeight="1" x14ac:dyDescent="0.3">
      <c r="B38" s="35" t="str">
        <f t="shared" si="1"/>
        <v/>
      </c>
      <c r="C38" s="24" t="str">
        <f>IF(ROWS($C$10:$C37)&gt;MAX('Lista de Ítens'!$B:$B),"",INDEX('Lista de Ítens'!D:D,MATCH(ROWS($C$10:$C37),'Lista de Ítens'!$B:$B,0)))</f>
        <v/>
      </c>
      <c r="D38" s="25" t="str">
        <f>IF(C38="","",IF(INDEX('Lista de Ítens'!$E:$E,MATCH(C38,'Lista de Ítens'!$D:$D,0),1)&gt;0,INDEX('Lista de Ítens'!$E:$E,MATCH(C38,'Lista de Ítens'!$D:$D,0),1),""))</f>
        <v/>
      </c>
      <c r="E38" s="26" t="str">
        <f>IF(C38="","",_currency)</f>
        <v/>
      </c>
      <c r="F38" s="30" t="str">
        <f>IF(C38="","",INDEX('Lista de Ítens'!$G:$G,MATCH(C38,'Lista de Ítens'!$D:$D,0),1))</f>
        <v/>
      </c>
      <c r="G38" s="28" t="str">
        <f>IF(C38="","",_currency)</f>
        <v/>
      </c>
      <c r="H38" s="31" t="str">
        <f t="shared" si="0"/>
        <v/>
      </c>
      <c r="I38" s="34" t="str">
        <f>IF(C38="","",INDEX('Lista de Ítens'!$H:$H,MATCH(C38,'Lista de Ítens'!$D:$D,0),1))</f>
        <v/>
      </c>
    </row>
    <row r="39" spans="2:9" ht="18" customHeight="1" x14ac:dyDescent="0.3">
      <c r="B39" s="35" t="str">
        <f t="shared" si="1"/>
        <v/>
      </c>
      <c r="C39" s="24" t="str">
        <f>IF(ROWS($C$10:$C38)&gt;MAX('Lista de Ítens'!$B:$B),"",INDEX('Lista de Ítens'!D:D,MATCH(ROWS($C$10:$C38),'Lista de Ítens'!$B:$B,0)))</f>
        <v/>
      </c>
      <c r="D39" s="25" t="str">
        <f>IF(C39="","",IF(INDEX('Lista de Ítens'!$E:$E,MATCH(C39,'Lista de Ítens'!$D:$D,0),1)&gt;0,INDEX('Lista de Ítens'!$E:$E,MATCH(C39,'Lista de Ítens'!$D:$D,0),1),""))</f>
        <v/>
      </c>
      <c r="E39" s="26" t="str">
        <f>IF(C39="","",_currency)</f>
        <v/>
      </c>
      <c r="F39" s="30" t="str">
        <f>IF(C39="","",INDEX('Lista de Ítens'!$G:$G,MATCH(C39,'Lista de Ítens'!$D:$D,0),1))</f>
        <v/>
      </c>
      <c r="G39" s="28" t="str">
        <f>IF(C39="","",_currency)</f>
        <v/>
      </c>
      <c r="H39" s="31" t="str">
        <f t="shared" si="0"/>
        <v/>
      </c>
      <c r="I39" s="34" t="str">
        <f>IF(C39="","",INDEX('Lista de Ítens'!$H:$H,MATCH(C39,'Lista de Ítens'!$D:$D,0),1))</f>
        <v/>
      </c>
    </row>
    <row r="40" spans="2:9" ht="18" customHeight="1" x14ac:dyDescent="0.3">
      <c r="B40" s="35" t="str">
        <f t="shared" si="1"/>
        <v/>
      </c>
      <c r="C40" s="24" t="str">
        <f>IF(ROWS($C$10:$C39)&gt;MAX('Lista de Ítens'!$B:$B),"",INDEX('Lista de Ítens'!D:D,MATCH(ROWS($C$10:$C39),'Lista de Ítens'!$B:$B,0)))</f>
        <v/>
      </c>
      <c r="D40" s="25" t="str">
        <f>IF(C40="","",IF(INDEX('Lista de Ítens'!$E:$E,MATCH(C40,'Lista de Ítens'!$D:$D,0),1)&gt;0,INDEX('Lista de Ítens'!$E:$E,MATCH(C40,'Lista de Ítens'!$D:$D,0),1),""))</f>
        <v/>
      </c>
      <c r="E40" s="26" t="str">
        <f>IF(C40="","",_currency)</f>
        <v/>
      </c>
      <c r="F40" s="30" t="str">
        <f>IF(C40="","",INDEX('Lista de Ítens'!$G:$G,MATCH(C40,'Lista de Ítens'!$D:$D,0),1))</f>
        <v/>
      </c>
      <c r="G40" s="28" t="str">
        <f>IF(C40="","",_currency)</f>
        <v/>
      </c>
      <c r="H40" s="31" t="str">
        <f t="shared" si="0"/>
        <v/>
      </c>
      <c r="I40" s="34" t="str">
        <f>IF(C40="","",INDEX('Lista de Ítens'!$H:$H,MATCH(C40,'Lista de Ítens'!$D:$D,0),1))</f>
        <v/>
      </c>
    </row>
    <row r="41" spans="2:9" ht="18" customHeight="1" x14ac:dyDescent="0.3">
      <c r="B41" s="35" t="str">
        <f t="shared" si="1"/>
        <v/>
      </c>
      <c r="C41" s="24" t="str">
        <f>IF(ROWS($C$10:$C40)&gt;MAX('Lista de Ítens'!$B:$B),"",INDEX('Lista de Ítens'!D:D,MATCH(ROWS($C$10:$C40),'Lista de Ítens'!$B:$B,0)))</f>
        <v/>
      </c>
      <c r="D41" s="25" t="str">
        <f>IF(C41="","",IF(INDEX('Lista de Ítens'!$E:$E,MATCH(C41,'Lista de Ítens'!$D:$D,0),1)&gt;0,INDEX('Lista de Ítens'!$E:$E,MATCH(C41,'Lista de Ítens'!$D:$D,0),1),""))</f>
        <v/>
      </c>
      <c r="E41" s="26" t="str">
        <f>IF(C41="","",_currency)</f>
        <v/>
      </c>
      <c r="F41" s="30" t="str">
        <f>IF(C41="","",INDEX('Lista de Ítens'!$G:$G,MATCH(C41,'Lista de Ítens'!$D:$D,0),1))</f>
        <v/>
      </c>
      <c r="G41" s="28" t="str">
        <f>IF(C41="","",_currency)</f>
        <v/>
      </c>
      <c r="H41" s="31" t="str">
        <f t="shared" si="0"/>
        <v/>
      </c>
      <c r="I41" s="34" t="str">
        <f>IF(C41="","",INDEX('Lista de Ítens'!$H:$H,MATCH(C41,'Lista de Ítens'!$D:$D,0),1))</f>
        <v/>
      </c>
    </row>
    <row r="42" spans="2:9" ht="18" customHeight="1" x14ac:dyDescent="0.3">
      <c r="B42" s="35" t="str">
        <f t="shared" si="1"/>
        <v/>
      </c>
      <c r="C42" s="24" t="str">
        <f>IF(ROWS($C$10:$C41)&gt;MAX('Lista de Ítens'!$B:$B),"",INDEX('Lista de Ítens'!D:D,MATCH(ROWS($C$10:$C41),'Lista de Ítens'!$B:$B,0)))</f>
        <v/>
      </c>
      <c r="D42" s="25" t="str">
        <f>IF(C42="","",IF(INDEX('Lista de Ítens'!$E:$E,MATCH(C42,'Lista de Ítens'!$D:$D,0),1)&gt;0,INDEX('Lista de Ítens'!$E:$E,MATCH(C42,'Lista de Ítens'!$D:$D,0),1),""))</f>
        <v/>
      </c>
      <c r="E42" s="26" t="str">
        <f>IF(C42="","",_currency)</f>
        <v/>
      </c>
      <c r="F42" s="30" t="str">
        <f>IF(C42="","",INDEX('Lista de Ítens'!$G:$G,MATCH(C42,'Lista de Ítens'!$D:$D,0),1))</f>
        <v/>
      </c>
      <c r="G42" s="28" t="str">
        <f>IF(C42="","",_currency)</f>
        <v/>
      </c>
      <c r="H42" s="31" t="str">
        <f t="shared" si="0"/>
        <v/>
      </c>
      <c r="I42" s="34" t="str">
        <f>IF(C42="","",INDEX('Lista de Ítens'!$H:$H,MATCH(C42,'Lista de Ítens'!$D:$D,0),1))</f>
        <v/>
      </c>
    </row>
    <row r="43" spans="2:9" ht="18" customHeight="1" x14ac:dyDescent="0.3">
      <c r="B43" s="35" t="str">
        <f t="shared" si="1"/>
        <v/>
      </c>
      <c r="C43" s="24" t="str">
        <f>IF(ROWS($C$10:$C42)&gt;MAX('Lista de Ítens'!$B:$B),"",INDEX('Lista de Ítens'!D:D,MATCH(ROWS($C$10:$C42),'Lista de Ítens'!$B:$B,0)))</f>
        <v/>
      </c>
      <c r="D43" s="25" t="str">
        <f>IF(C43="","",IF(INDEX('Lista de Ítens'!$E:$E,MATCH(C43,'Lista de Ítens'!$D:$D,0),1)&gt;0,INDEX('Lista de Ítens'!$E:$E,MATCH(C43,'Lista de Ítens'!$D:$D,0),1),""))</f>
        <v/>
      </c>
      <c r="E43" s="26" t="str">
        <f>IF(C43="","",_currency)</f>
        <v/>
      </c>
      <c r="F43" s="30" t="str">
        <f>IF(C43="","",INDEX('Lista de Ítens'!$G:$G,MATCH(C43,'Lista de Ítens'!$D:$D,0),1))</f>
        <v/>
      </c>
      <c r="G43" s="28" t="str">
        <f>IF(C43="","",_currency)</f>
        <v/>
      </c>
      <c r="H43" s="31" t="str">
        <f t="shared" si="0"/>
        <v/>
      </c>
      <c r="I43" s="34" t="str">
        <f>IF(C43="","",INDEX('Lista de Ítens'!$H:$H,MATCH(C43,'Lista de Ítens'!$D:$D,0),1))</f>
        <v/>
      </c>
    </row>
    <row r="44" spans="2:9" ht="18" customHeight="1" x14ac:dyDescent="0.3">
      <c r="B44" s="35" t="str">
        <f t="shared" si="1"/>
        <v/>
      </c>
      <c r="C44" s="24" t="str">
        <f>IF(ROWS($C$10:$C43)&gt;MAX('Lista de Ítens'!$B:$B),"",INDEX('Lista de Ítens'!D:D,MATCH(ROWS($C$10:$C43),'Lista de Ítens'!$B:$B,0)))</f>
        <v/>
      </c>
      <c r="D44" s="25" t="str">
        <f>IF(C44="","",IF(INDEX('Lista de Ítens'!$E:$E,MATCH(C44,'Lista de Ítens'!$D:$D,0),1)&gt;0,INDEX('Lista de Ítens'!$E:$E,MATCH(C44,'Lista de Ítens'!$D:$D,0),1),""))</f>
        <v/>
      </c>
      <c r="E44" s="26" t="str">
        <f>IF(C44="","",_currency)</f>
        <v/>
      </c>
      <c r="F44" s="30" t="str">
        <f>IF(C44="","",INDEX('Lista de Ítens'!$G:$G,MATCH(C44,'Lista de Ítens'!$D:$D,0),1))</f>
        <v/>
      </c>
      <c r="G44" s="28" t="str">
        <f>IF(C44="","",_currency)</f>
        <v/>
      </c>
      <c r="H44" s="31" t="str">
        <f t="shared" si="0"/>
        <v/>
      </c>
      <c r="I44" s="34" t="str">
        <f>IF(C44="","",INDEX('Lista de Ítens'!$H:$H,MATCH(C44,'Lista de Ítens'!$D:$D,0),1))</f>
        <v/>
      </c>
    </row>
    <row r="45" spans="2:9" ht="18" customHeight="1" x14ac:dyDescent="0.3">
      <c r="B45" s="35" t="str">
        <f t="shared" si="1"/>
        <v/>
      </c>
      <c r="C45" s="24" t="str">
        <f>IF(ROWS($C$10:$C44)&gt;MAX('Lista de Ítens'!$B:$B),"",INDEX('Lista de Ítens'!D:D,MATCH(ROWS($C$10:$C44),'Lista de Ítens'!$B:$B,0)))</f>
        <v/>
      </c>
      <c r="D45" s="25" t="str">
        <f>IF(C45="","",IF(INDEX('Lista de Ítens'!$E:$E,MATCH(C45,'Lista de Ítens'!$D:$D,0),1)&gt;0,INDEX('Lista de Ítens'!$E:$E,MATCH(C45,'Lista de Ítens'!$D:$D,0),1),""))</f>
        <v/>
      </c>
      <c r="E45" s="26" t="str">
        <f>IF(C45="","",_currency)</f>
        <v/>
      </c>
      <c r="F45" s="30" t="str">
        <f>IF(C45="","",INDEX('Lista de Ítens'!$G:$G,MATCH(C45,'Lista de Ítens'!$D:$D,0),1))</f>
        <v/>
      </c>
      <c r="G45" s="28" t="str">
        <f>IF(C45="","",_currency)</f>
        <v/>
      </c>
      <c r="H45" s="31" t="str">
        <f t="shared" si="0"/>
        <v/>
      </c>
      <c r="I45" s="34" t="str">
        <f>IF(C45="","",INDEX('Lista de Ítens'!$H:$H,MATCH(C45,'Lista de Ítens'!$D:$D,0),1))</f>
        <v/>
      </c>
    </row>
    <row r="46" spans="2:9" ht="18" customHeight="1" x14ac:dyDescent="0.3">
      <c r="B46" s="35" t="str">
        <f t="shared" si="1"/>
        <v/>
      </c>
      <c r="C46" s="24" t="str">
        <f>IF(ROWS($C$10:$C45)&gt;MAX('Lista de Ítens'!$B:$B),"",INDEX('Lista de Ítens'!D:D,MATCH(ROWS($C$10:$C45),'Lista de Ítens'!$B:$B,0)))</f>
        <v/>
      </c>
      <c r="D46" s="25" t="str">
        <f>IF(C46="","",IF(INDEX('Lista de Ítens'!$E:$E,MATCH(C46,'Lista de Ítens'!$D:$D,0),1)&gt;0,INDEX('Lista de Ítens'!$E:$E,MATCH(C46,'Lista de Ítens'!$D:$D,0),1),""))</f>
        <v/>
      </c>
      <c r="E46" s="26" t="str">
        <f>IF(C46="","",_currency)</f>
        <v/>
      </c>
      <c r="F46" s="30" t="str">
        <f>IF(C46="","",INDEX('Lista de Ítens'!$G:$G,MATCH(C46,'Lista de Ítens'!$D:$D,0),1))</f>
        <v/>
      </c>
      <c r="G46" s="28" t="str">
        <f>IF(C46="","",_currency)</f>
        <v/>
      </c>
      <c r="H46" s="31" t="str">
        <f t="shared" si="0"/>
        <v/>
      </c>
      <c r="I46" s="34" t="str">
        <f>IF(C46="","",INDEX('Lista de Ítens'!$H:$H,MATCH(C46,'Lista de Ítens'!$D:$D,0),1))</f>
        <v/>
      </c>
    </row>
    <row r="47" spans="2:9" ht="18" customHeight="1" x14ac:dyDescent="0.3">
      <c r="B47" s="35" t="str">
        <f t="shared" si="1"/>
        <v/>
      </c>
      <c r="C47" s="24" t="str">
        <f>IF(ROWS($C$10:$C46)&gt;MAX('Lista de Ítens'!$B:$B),"",INDEX('Lista de Ítens'!D:D,MATCH(ROWS($C$10:$C46),'Lista de Ítens'!$B:$B,0)))</f>
        <v/>
      </c>
      <c r="D47" s="25" t="str">
        <f>IF(C47="","",IF(INDEX('Lista de Ítens'!$E:$E,MATCH(C47,'Lista de Ítens'!$D:$D,0),1)&gt;0,INDEX('Lista de Ítens'!$E:$E,MATCH(C47,'Lista de Ítens'!$D:$D,0),1),""))</f>
        <v/>
      </c>
      <c r="E47" s="26" t="str">
        <f>IF(C47="","",_currency)</f>
        <v/>
      </c>
      <c r="F47" s="30" t="str">
        <f>IF(C47="","",INDEX('Lista de Ítens'!$G:$G,MATCH(C47,'Lista de Ítens'!$D:$D,0),1))</f>
        <v/>
      </c>
      <c r="G47" s="28" t="str">
        <f>IF(C47="","",_currency)</f>
        <v/>
      </c>
      <c r="H47" s="31" t="str">
        <f t="shared" si="0"/>
        <v/>
      </c>
      <c r="I47" s="34" t="str">
        <f>IF(C47="","",INDEX('Lista de Ítens'!$H:$H,MATCH(C47,'Lista de Ítens'!$D:$D,0),1))</f>
        <v/>
      </c>
    </row>
    <row r="48" spans="2:9" ht="18" customHeight="1" x14ac:dyDescent="0.3">
      <c r="B48" s="35" t="str">
        <f t="shared" si="1"/>
        <v/>
      </c>
      <c r="C48" s="24" t="str">
        <f>IF(ROWS($C$10:$C47)&gt;MAX('Lista de Ítens'!$B:$B),"",INDEX('Lista de Ítens'!D:D,MATCH(ROWS($C$10:$C47),'Lista de Ítens'!$B:$B,0)))</f>
        <v/>
      </c>
      <c r="D48" s="25" t="str">
        <f>IF(C48="","",IF(INDEX('Lista de Ítens'!$E:$E,MATCH(C48,'Lista de Ítens'!$D:$D,0),1)&gt;0,INDEX('Lista de Ítens'!$E:$E,MATCH(C48,'Lista de Ítens'!$D:$D,0),1),""))</f>
        <v/>
      </c>
      <c r="E48" s="26" t="str">
        <f>IF(C48="","",_currency)</f>
        <v/>
      </c>
      <c r="F48" s="30" t="str">
        <f>IF(C48="","",INDEX('Lista de Ítens'!$G:$G,MATCH(C48,'Lista de Ítens'!$D:$D,0),1))</f>
        <v/>
      </c>
      <c r="G48" s="28" t="str">
        <f>IF(C48="","",_currency)</f>
        <v/>
      </c>
      <c r="H48" s="31" t="str">
        <f t="shared" si="0"/>
        <v/>
      </c>
      <c r="I48" s="34" t="str">
        <f>IF(C48="","",INDEX('Lista de Ítens'!$H:$H,MATCH(C48,'Lista de Ítens'!$D:$D,0),1))</f>
        <v/>
      </c>
    </row>
    <row r="49" spans="2:9" ht="18" customHeight="1" x14ac:dyDescent="0.3">
      <c r="B49" s="35" t="str">
        <f t="shared" si="1"/>
        <v/>
      </c>
      <c r="C49" s="24" t="str">
        <f>IF(ROWS($C$10:$C48)&gt;MAX('Lista de Ítens'!$B:$B),"",INDEX('Lista de Ítens'!D:D,MATCH(ROWS($C$10:$C48),'Lista de Ítens'!$B:$B,0)))</f>
        <v/>
      </c>
      <c r="D49" s="25" t="str">
        <f>IF(C49="","",IF(INDEX('Lista de Ítens'!$E:$E,MATCH(C49,'Lista de Ítens'!$D:$D,0),1)&gt;0,INDEX('Lista de Ítens'!$E:$E,MATCH(C49,'Lista de Ítens'!$D:$D,0),1),""))</f>
        <v/>
      </c>
      <c r="E49" s="26" t="str">
        <f>IF(C49="","",_currency)</f>
        <v/>
      </c>
      <c r="F49" s="30" t="str">
        <f>IF(C49="","",INDEX('Lista de Ítens'!$G:$G,MATCH(C49,'Lista de Ítens'!$D:$D,0),1))</f>
        <v/>
      </c>
      <c r="G49" s="28" t="str">
        <f>IF(C49="","",_currency)</f>
        <v/>
      </c>
      <c r="H49" s="31" t="str">
        <f t="shared" si="0"/>
        <v/>
      </c>
      <c r="I49" s="34" t="str">
        <f>IF(C49="","",INDEX('Lista de Ítens'!$H:$H,MATCH(C49,'Lista de Ítens'!$D:$D,0),1))</f>
        <v/>
      </c>
    </row>
    <row r="50" spans="2:9" ht="18" customHeight="1" x14ac:dyDescent="0.3">
      <c r="B50" s="35" t="str">
        <f t="shared" si="1"/>
        <v/>
      </c>
      <c r="C50" s="24" t="str">
        <f>IF(ROWS($C$10:$C49)&gt;MAX('Lista de Ítens'!$B:$B),"",INDEX('Lista de Ítens'!D:D,MATCH(ROWS($C$10:$C49),'Lista de Ítens'!$B:$B,0)))</f>
        <v/>
      </c>
      <c r="D50" s="25" t="str">
        <f>IF(C50="","",IF(INDEX('Lista de Ítens'!$E:$E,MATCH(C50,'Lista de Ítens'!$D:$D,0),1)&gt;0,INDEX('Lista de Ítens'!$E:$E,MATCH(C50,'Lista de Ítens'!$D:$D,0),1),""))</f>
        <v/>
      </c>
      <c r="E50" s="26" t="str">
        <f>IF(C50="","",_currency)</f>
        <v/>
      </c>
      <c r="F50" s="30" t="str">
        <f>IF(C50="","",INDEX('Lista de Ítens'!$G:$G,MATCH(C50,'Lista de Ítens'!$D:$D,0),1))</f>
        <v/>
      </c>
      <c r="G50" s="28" t="str">
        <f>IF(C50="","",_currency)</f>
        <v/>
      </c>
      <c r="H50" s="31" t="str">
        <f t="shared" si="0"/>
        <v/>
      </c>
      <c r="I50" s="34" t="str">
        <f>IF(C50="","",INDEX('Lista de Ítens'!$H:$H,MATCH(C50,'Lista de Ítens'!$D:$D,0),1))</f>
        <v/>
      </c>
    </row>
    <row r="51" spans="2:9" ht="18" customHeight="1" x14ac:dyDescent="0.3">
      <c r="B51" s="35" t="str">
        <f t="shared" si="1"/>
        <v/>
      </c>
      <c r="C51" s="24" t="str">
        <f>IF(ROWS($C$10:$C50)&gt;MAX('Lista de Ítens'!$B:$B),"",INDEX('Lista de Ítens'!D:D,MATCH(ROWS($C$10:$C50),'Lista de Ítens'!$B:$B,0)))</f>
        <v/>
      </c>
      <c r="D51" s="25" t="str">
        <f>IF(C51="","",IF(INDEX('Lista de Ítens'!$E:$E,MATCH(C51,'Lista de Ítens'!$D:$D,0),1)&gt;0,INDEX('Lista de Ítens'!$E:$E,MATCH(C51,'Lista de Ítens'!$D:$D,0),1),""))</f>
        <v/>
      </c>
      <c r="E51" s="26" t="str">
        <f>IF(C51="","",_currency)</f>
        <v/>
      </c>
      <c r="F51" s="30" t="str">
        <f>IF(C51="","",INDEX('Lista de Ítens'!$G:$G,MATCH(C51,'Lista de Ítens'!$D:$D,0),1))</f>
        <v/>
      </c>
      <c r="G51" s="28" t="str">
        <f>IF(C51="","",_currency)</f>
        <v/>
      </c>
      <c r="H51" s="31" t="str">
        <f t="shared" si="0"/>
        <v/>
      </c>
      <c r="I51" s="34" t="str">
        <f>IF(C51="","",INDEX('Lista de Ítens'!$H:$H,MATCH(C51,'Lista de Ítens'!$D:$D,0),1))</f>
        <v/>
      </c>
    </row>
    <row r="52" spans="2:9" ht="18" customHeight="1" x14ac:dyDescent="0.3">
      <c r="B52" s="35" t="str">
        <f t="shared" si="1"/>
        <v/>
      </c>
      <c r="C52" s="24" t="str">
        <f>IF(ROWS($C$10:$C51)&gt;MAX('Lista de Ítens'!$B:$B),"",INDEX('Lista de Ítens'!D:D,MATCH(ROWS($C$10:$C51),'Lista de Ítens'!$B:$B,0)))</f>
        <v/>
      </c>
      <c r="D52" s="25" t="str">
        <f>IF(C52="","",IF(INDEX('Lista de Ítens'!$E:$E,MATCH(C52,'Lista de Ítens'!$D:$D,0),1)&gt;0,INDEX('Lista de Ítens'!$E:$E,MATCH(C52,'Lista de Ítens'!$D:$D,0),1),""))</f>
        <v/>
      </c>
      <c r="E52" s="26" t="str">
        <f>IF(C52="","",_currency)</f>
        <v/>
      </c>
      <c r="F52" s="30" t="str">
        <f>IF(C52="","",INDEX('Lista de Ítens'!$G:$G,MATCH(C52,'Lista de Ítens'!$D:$D,0),1))</f>
        <v/>
      </c>
      <c r="G52" s="28" t="str">
        <f>IF(C52="","",_currency)</f>
        <v/>
      </c>
      <c r="H52" s="31" t="str">
        <f t="shared" si="0"/>
        <v/>
      </c>
      <c r="I52" s="34" t="str">
        <f>IF(C52="","",INDEX('Lista de Ítens'!$H:$H,MATCH(C52,'Lista de Ítens'!$D:$D,0),1))</f>
        <v/>
      </c>
    </row>
    <row r="53" spans="2:9" ht="18" customHeight="1" x14ac:dyDescent="0.3">
      <c r="B53" s="35" t="str">
        <f t="shared" si="1"/>
        <v/>
      </c>
      <c r="C53" s="24" t="str">
        <f>IF(ROWS($C$10:$C52)&gt;MAX('Lista de Ítens'!$B:$B),"",INDEX('Lista de Ítens'!D:D,MATCH(ROWS($C$10:$C52),'Lista de Ítens'!$B:$B,0)))</f>
        <v/>
      </c>
      <c r="D53" s="25" t="str">
        <f>IF(C53="","",IF(INDEX('Lista de Ítens'!$E:$E,MATCH(C53,'Lista de Ítens'!$D:$D,0),1)&gt;0,INDEX('Lista de Ítens'!$E:$E,MATCH(C53,'Lista de Ítens'!$D:$D,0),1),""))</f>
        <v/>
      </c>
      <c r="E53" s="26" t="str">
        <f>IF(C53="","",_currency)</f>
        <v/>
      </c>
      <c r="F53" s="30" t="str">
        <f>IF(C53="","",INDEX('Lista de Ítens'!$G:$G,MATCH(C53,'Lista de Ítens'!$D:$D,0),1))</f>
        <v/>
      </c>
      <c r="G53" s="28" t="str">
        <f>IF(C53="","",_currency)</f>
        <v/>
      </c>
      <c r="H53" s="31" t="str">
        <f t="shared" si="0"/>
        <v/>
      </c>
      <c r="I53" s="34" t="str">
        <f>IF(C53="","",INDEX('Lista de Ítens'!$H:$H,MATCH(C53,'Lista de Ítens'!$D:$D,0),1))</f>
        <v/>
      </c>
    </row>
    <row r="54" spans="2:9" ht="18" customHeight="1" x14ac:dyDescent="0.3">
      <c r="B54" s="35" t="str">
        <f t="shared" si="1"/>
        <v/>
      </c>
      <c r="C54" s="24" t="str">
        <f>IF(ROWS($C$10:$C53)&gt;MAX('Lista de Ítens'!$B:$B),"",INDEX('Lista de Ítens'!D:D,MATCH(ROWS($C$10:$C53),'Lista de Ítens'!$B:$B,0)))</f>
        <v/>
      </c>
      <c r="D54" s="25" t="str">
        <f>IF(C54="","",IF(INDEX('Lista de Ítens'!$E:$E,MATCH(C54,'Lista de Ítens'!$D:$D,0),1)&gt;0,INDEX('Lista de Ítens'!$E:$E,MATCH(C54,'Lista de Ítens'!$D:$D,0),1),""))</f>
        <v/>
      </c>
      <c r="E54" s="26" t="str">
        <f>IF(C54="","",_currency)</f>
        <v/>
      </c>
      <c r="F54" s="30" t="str">
        <f>IF(C54="","",INDEX('Lista de Ítens'!$G:$G,MATCH(C54,'Lista de Ítens'!$D:$D,0),1))</f>
        <v/>
      </c>
      <c r="G54" s="28" t="str">
        <f>IF(C54="","",_currency)</f>
        <v/>
      </c>
      <c r="H54" s="31" t="str">
        <f t="shared" si="0"/>
        <v/>
      </c>
      <c r="I54" s="34" t="str">
        <f>IF(C54="","",INDEX('Lista de Ítens'!$H:$H,MATCH(C54,'Lista de Ítens'!$D:$D,0),1))</f>
        <v/>
      </c>
    </row>
    <row r="55" spans="2:9" ht="18" customHeight="1" x14ac:dyDescent="0.3">
      <c r="B55" s="35" t="str">
        <f t="shared" si="1"/>
        <v/>
      </c>
      <c r="C55" s="24" t="str">
        <f>IF(ROWS($C$10:$C54)&gt;MAX('Lista de Ítens'!$B:$B),"",INDEX('Lista de Ítens'!D:D,MATCH(ROWS($C$10:$C54),'Lista de Ítens'!$B:$B,0)))</f>
        <v/>
      </c>
      <c r="D55" s="25" t="str">
        <f>IF(C55="","",IF(INDEX('Lista de Ítens'!$E:$E,MATCH(C55,'Lista de Ítens'!$D:$D,0),1)&gt;0,INDEX('Lista de Ítens'!$E:$E,MATCH(C55,'Lista de Ítens'!$D:$D,0),1),""))</f>
        <v/>
      </c>
      <c r="E55" s="26" t="str">
        <f>IF(C55="","",_currency)</f>
        <v/>
      </c>
      <c r="F55" s="30" t="str">
        <f>IF(C55="","",INDEX('Lista de Ítens'!$G:$G,MATCH(C55,'Lista de Ítens'!$D:$D,0),1))</f>
        <v/>
      </c>
      <c r="G55" s="28" t="str">
        <f>IF(C55="","",_currency)</f>
        <v/>
      </c>
      <c r="H55" s="31" t="str">
        <f t="shared" si="0"/>
        <v/>
      </c>
      <c r="I55" s="34" t="str">
        <f>IF(C55="","",INDEX('Lista de Ítens'!$H:$H,MATCH(C55,'Lista de Ítens'!$D:$D,0),1))</f>
        <v/>
      </c>
    </row>
    <row r="56" spans="2:9" ht="18" customHeight="1" x14ac:dyDescent="0.3">
      <c r="B56" s="35" t="str">
        <f t="shared" si="1"/>
        <v/>
      </c>
      <c r="C56" s="24" t="str">
        <f>IF(ROWS($C$10:$C55)&gt;MAX('Lista de Ítens'!$B:$B),"",INDEX('Lista de Ítens'!D:D,MATCH(ROWS($C$10:$C55),'Lista de Ítens'!$B:$B,0)))</f>
        <v/>
      </c>
      <c r="D56" s="25" t="str">
        <f>IF(C56="","",IF(INDEX('Lista de Ítens'!$E:$E,MATCH(C56,'Lista de Ítens'!$D:$D,0),1)&gt;0,INDEX('Lista de Ítens'!$E:$E,MATCH(C56,'Lista de Ítens'!$D:$D,0),1),""))</f>
        <v/>
      </c>
      <c r="E56" s="26" t="str">
        <f>IF(C56="","",_currency)</f>
        <v/>
      </c>
      <c r="F56" s="30" t="str">
        <f>IF(C56="","",INDEX('Lista de Ítens'!$G:$G,MATCH(C56,'Lista de Ítens'!$D:$D,0),1))</f>
        <v/>
      </c>
      <c r="G56" s="28" t="str">
        <f>IF(C56="","",_currency)</f>
        <v/>
      </c>
      <c r="H56" s="31" t="str">
        <f t="shared" si="0"/>
        <v/>
      </c>
      <c r="I56" s="34" t="str">
        <f>IF(C56="","",INDEX('Lista de Ítens'!$H:$H,MATCH(C56,'Lista de Ítens'!$D:$D,0),1))</f>
        <v/>
      </c>
    </row>
    <row r="57" spans="2:9" ht="18" customHeight="1" x14ac:dyDescent="0.3">
      <c r="B57" s="35" t="str">
        <f t="shared" si="1"/>
        <v/>
      </c>
      <c r="C57" s="24" t="str">
        <f>IF(ROWS($C$10:$C56)&gt;MAX('Lista de Ítens'!$B:$B),"",INDEX('Lista de Ítens'!D:D,MATCH(ROWS($C$10:$C56),'Lista de Ítens'!$B:$B,0)))</f>
        <v/>
      </c>
      <c r="D57" s="25" t="str">
        <f>IF(C57="","",IF(INDEX('Lista de Ítens'!$E:$E,MATCH(C57,'Lista de Ítens'!$D:$D,0),1)&gt;0,INDEX('Lista de Ítens'!$E:$E,MATCH(C57,'Lista de Ítens'!$D:$D,0),1),""))</f>
        <v/>
      </c>
      <c r="E57" s="26" t="str">
        <f>IF(C57="","",_currency)</f>
        <v/>
      </c>
      <c r="F57" s="30" t="str">
        <f>IF(C57="","",INDEX('Lista de Ítens'!$G:$G,MATCH(C57,'Lista de Ítens'!$D:$D,0),1))</f>
        <v/>
      </c>
      <c r="G57" s="28" t="str">
        <f>IF(C57="","",_currency)</f>
        <v/>
      </c>
      <c r="H57" s="31" t="str">
        <f t="shared" si="0"/>
        <v/>
      </c>
      <c r="I57" s="34" t="str">
        <f>IF(C57="","",INDEX('Lista de Ítens'!$H:$H,MATCH(C57,'Lista de Ítens'!$D:$D,0),1))</f>
        <v/>
      </c>
    </row>
    <row r="58" spans="2:9" ht="18" customHeight="1" x14ac:dyDescent="0.3">
      <c r="B58" s="35" t="str">
        <f t="shared" si="1"/>
        <v/>
      </c>
      <c r="C58" s="24" t="str">
        <f>IF(ROWS($C$10:$C57)&gt;MAX('Lista de Ítens'!$B:$B),"",INDEX('Lista de Ítens'!D:D,MATCH(ROWS($C$10:$C57),'Lista de Ítens'!$B:$B,0)))</f>
        <v/>
      </c>
      <c r="D58" s="25" t="str">
        <f>IF(C58="","",IF(INDEX('Lista de Ítens'!$E:$E,MATCH(C58,'Lista de Ítens'!$D:$D,0),1)&gt;0,INDEX('Lista de Ítens'!$E:$E,MATCH(C58,'Lista de Ítens'!$D:$D,0),1),""))</f>
        <v/>
      </c>
      <c r="E58" s="26" t="str">
        <f>IF(C58="","",_currency)</f>
        <v/>
      </c>
      <c r="F58" s="30" t="str">
        <f>IF(C58="","",INDEX('Lista de Ítens'!$G:$G,MATCH(C58,'Lista de Ítens'!$D:$D,0),1))</f>
        <v/>
      </c>
      <c r="G58" s="28" t="str">
        <f>IF(C58="","",_currency)</f>
        <v/>
      </c>
      <c r="H58" s="31" t="str">
        <f t="shared" si="0"/>
        <v/>
      </c>
      <c r="I58" s="34" t="str">
        <f>IF(C58="","",INDEX('Lista de Ítens'!$H:$H,MATCH(C58,'Lista de Ítens'!$D:$D,0),1))</f>
        <v/>
      </c>
    </row>
    <row r="59" spans="2:9" ht="18" customHeight="1" x14ac:dyDescent="0.3">
      <c r="B59" s="35" t="str">
        <f t="shared" si="1"/>
        <v/>
      </c>
      <c r="C59" s="24" t="str">
        <f>IF(ROWS($C$10:$C58)&gt;MAX('Lista de Ítens'!$B:$B),"",INDEX('Lista de Ítens'!D:D,MATCH(ROWS($C$10:$C58),'Lista de Ítens'!$B:$B,0)))</f>
        <v/>
      </c>
      <c r="D59" s="25" t="str">
        <f>IF(C59="","",IF(INDEX('Lista de Ítens'!$E:$E,MATCH(C59,'Lista de Ítens'!$D:$D,0),1)&gt;0,INDEX('Lista de Ítens'!$E:$E,MATCH(C59,'Lista de Ítens'!$D:$D,0),1),""))</f>
        <v/>
      </c>
      <c r="E59" s="26" t="str">
        <f>IF(C59="","",_currency)</f>
        <v/>
      </c>
      <c r="F59" s="30" t="str">
        <f>IF(C59="","",INDEX('Lista de Ítens'!$G:$G,MATCH(C59,'Lista de Ítens'!$D:$D,0),1))</f>
        <v/>
      </c>
      <c r="G59" s="28" t="str">
        <f>IF(C59="","",_currency)</f>
        <v/>
      </c>
      <c r="H59" s="31" t="str">
        <f t="shared" si="0"/>
        <v/>
      </c>
      <c r="I59" s="34" t="str">
        <f>IF(C59="","",INDEX('Lista de Ítens'!$H:$H,MATCH(C59,'Lista de Ítens'!$D:$D,0),1))</f>
        <v/>
      </c>
    </row>
    <row r="60" spans="2:9" ht="18" customHeight="1" x14ac:dyDescent="0.3">
      <c r="B60" s="35" t="str">
        <f t="shared" si="1"/>
        <v/>
      </c>
      <c r="C60" s="24" t="str">
        <f>IF(ROWS($C$10:$C59)&gt;MAX('Lista de Ítens'!$B:$B),"",INDEX('Lista de Ítens'!D:D,MATCH(ROWS($C$10:$C59),'Lista de Ítens'!$B:$B,0)))</f>
        <v/>
      </c>
      <c r="D60" s="25" t="str">
        <f>IF(C60="","",IF(INDEX('Lista de Ítens'!$E:$E,MATCH(C60,'Lista de Ítens'!$D:$D,0),1)&gt;0,INDEX('Lista de Ítens'!$E:$E,MATCH(C60,'Lista de Ítens'!$D:$D,0),1),""))</f>
        <v/>
      </c>
      <c r="E60" s="26" t="str">
        <f>IF(C60="","",_currency)</f>
        <v/>
      </c>
      <c r="F60" s="30" t="str">
        <f>IF(C60="","",INDEX('Lista de Ítens'!$G:$G,MATCH(C60,'Lista de Ítens'!$D:$D,0),1))</f>
        <v/>
      </c>
      <c r="G60" s="28" t="str">
        <f>IF(C60="","",_currency)</f>
        <v/>
      </c>
      <c r="H60" s="31" t="str">
        <f t="shared" si="0"/>
        <v/>
      </c>
      <c r="I60" s="34" t="str">
        <f>IF(C60="","",INDEX('Lista de Ítens'!$H:$H,MATCH(C60,'Lista de Ítens'!$D:$D,0),1))</f>
        <v/>
      </c>
    </row>
    <row r="61" spans="2:9" ht="18" customHeight="1" x14ac:dyDescent="0.3">
      <c r="B61" s="35" t="str">
        <f t="shared" si="1"/>
        <v/>
      </c>
      <c r="C61" s="24" t="str">
        <f>IF(ROWS($C$10:$C60)&gt;MAX('Lista de Ítens'!$B:$B),"",INDEX('Lista de Ítens'!D:D,MATCH(ROWS($C$10:$C60),'Lista de Ítens'!$B:$B,0)))</f>
        <v/>
      </c>
      <c r="D61" s="25" t="str">
        <f>IF(C61="","",IF(INDEX('Lista de Ítens'!$E:$E,MATCH(C61,'Lista de Ítens'!$D:$D,0),1)&gt;0,INDEX('Lista de Ítens'!$E:$E,MATCH(C61,'Lista de Ítens'!$D:$D,0),1),""))</f>
        <v/>
      </c>
      <c r="E61" s="26" t="str">
        <f>IF(C61="","",_currency)</f>
        <v/>
      </c>
      <c r="F61" s="30" t="str">
        <f>IF(C61="","",INDEX('Lista de Ítens'!$G:$G,MATCH(C61,'Lista de Ítens'!$D:$D,0),1))</f>
        <v/>
      </c>
      <c r="G61" s="28" t="str">
        <f>IF(C61="","",_currency)</f>
        <v/>
      </c>
      <c r="H61" s="31" t="str">
        <f t="shared" si="0"/>
        <v/>
      </c>
      <c r="I61" s="34" t="str">
        <f>IF(C61="","",INDEX('Lista de Ítens'!$H:$H,MATCH(C61,'Lista de Ítens'!$D:$D,0),1))</f>
        <v/>
      </c>
    </row>
    <row r="62" spans="2:9" ht="18" customHeight="1" x14ac:dyDescent="0.3">
      <c r="B62" s="35" t="str">
        <f t="shared" si="1"/>
        <v/>
      </c>
      <c r="C62" s="24" t="str">
        <f>IF(ROWS($C$10:$C61)&gt;MAX('Lista de Ítens'!$B:$B),"",INDEX('Lista de Ítens'!D:D,MATCH(ROWS($C$10:$C61),'Lista de Ítens'!$B:$B,0)))</f>
        <v/>
      </c>
      <c r="D62" s="25" t="str">
        <f>IF(C62="","",IF(INDEX('Lista de Ítens'!$E:$E,MATCH(C62,'Lista de Ítens'!$D:$D,0),1)&gt;0,INDEX('Lista de Ítens'!$E:$E,MATCH(C62,'Lista de Ítens'!$D:$D,0),1),""))</f>
        <v/>
      </c>
      <c r="E62" s="26" t="str">
        <f>IF(C62="","",_currency)</f>
        <v/>
      </c>
      <c r="F62" s="30" t="str">
        <f>IF(C62="","",INDEX('Lista de Ítens'!$G:$G,MATCH(C62,'Lista de Ítens'!$D:$D,0),1))</f>
        <v/>
      </c>
      <c r="G62" s="28" t="str">
        <f>IF(C62="","",_currency)</f>
        <v/>
      </c>
      <c r="H62" s="31" t="str">
        <f t="shared" si="0"/>
        <v/>
      </c>
      <c r="I62" s="34" t="str">
        <f>IF(C62="","",INDEX('Lista de Ítens'!$H:$H,MATCH(C62,'Lista de Ítens'!$D:$D,0),1))</f>
        <v/>
      </c>
    </row>
    <row r="63" spans="2:9" ht="18" customHeight="1" x14ac:dyDescent="0.3">
      <c r="B63" s="35" t="str">
        <f t="shared" si="1"/>
        <v/>
      </c>
      <c r="C63" s="24" t="str">
        <f>IF(ROWS($C$10:$C62)&gt;MAX('Lista de Ítens'!$B:$B),"",INDEX('Lista de Ítens'!D:D,MATCH(ROWS($C$10:$C62),'Lista de Ítens'!$B:$B,0)))</f>
        <v/>
      </c>
      <c r="D63" s="25" t="str">
        <f>IF(C63="","",IF(INDEX('Lista de Ítens'!$E:$E,MATCH(C63,'Lista de Ítens'!$D:$D,0),1)&gt;0,INDEX('Lista de Ítens'!$E:$E,MATCH(C63,'Lista de Ítens'!$D:$D,0),1),""))</f>
        <v/>
      </c>
      <c r="E63" s="26" t="str">
        <f>IF(C63="","",_currency)</f>
        <v/>
      </c>
      <c r="F63" s="30" t="str">
        <f>IF(C63="","",INDEX('Lista de Ítens'!$G:$G,MATCH(C63,'Lista de Ítens'!$D:$D,0),1))</f>
        <v/>
      </c>
      <c r="G63" s="28" t="str">
        <f>IF(C63="","",_currency)</f>
        <v/>
      </c>
      <c r="H63" s="31" t="str">
        <f t="shared" si="0"/>
        <v/>
      </c>
      <c r="I63" s="34" t="str">
        <f>IF(C63="","",INDEX('Lista de Ítens'!$H:$H,MATCH(C63,'Lista de Ítens'!$D:$D,0),1))</f>
        <v/>
      </c>
    </row>
    <row r="64" spans="2:9" ht="18" customHeight="1" x14ac:dyDescent="0.3">
      <c r="B64" s="35" t="str">
        <f t="shared" si="1"/>
        <v/>
      </c>
      <c r="C64" s="24" t="str">
        <f>IF(ROWS($C$10:$C63)&gt;MAX('Lista de Ítens'!$B:$B),"",INDEX('Lista de Ítens'!D:D,MATCH(ROWS($C$10:$C63),'Lista de Ítens'!$B:$B,0)))</f>
        <v/>
      </c>
      <c r="D64" s="25" t="str">
        <f>IF(C64="","",IF(INDEX('Lista de Ítens'!$E:$E,MATCH(C64,'Lista de Ítens'!$D:$D,0),1)&gt;0,INDEX('Lista de Ítens'!$E:$E,MATCH(C64,'Lista de Ítens'!$D:$D,0),1),""))</f>
        <v/>
      </c>
      <c r="E64" s="26" t="str">
        <f>IF(C64="","",_currency)</f>
        <v/>
      </c>
      <c r="F64" s="30" t="str">
        <f>IF(C64="","",INDEX('Lista de Ítens'!$G:$G,MATCH(C64,'Lista de Ítens'!$D:$D,0),1))</f>
        <v/>
      </c>
      <c r="G64" s="28" t="str">
        <f>IF(C64="","",_currency)</f>
        <v/>
      </c>
      <c r="H64" s="31" t="str">
        <f t="shared" si="0"/>
        <v/>
      </c>
      <c r="I64" s="34" t="str">
        <f>IF(C64="","",INDEX('Lista de Ítens'!$H:$H,MATCH(C64,'Lista de Ítens'!$D:$D,0),1))</f>
        <v/>
      </c>
    </row>
    <row r="65" spans="2:9" ht="18" customHeight="1" x14ac:dyDescent="0.3">
      <c r="B65" s="35" t="str">
        <f t="shared" si="1"/>
        <v/>
      </c>
      <c r="C65" s="24" t="str">
        <f>IF(ROWS($C$10:$C64)&gt;MAX('Lista de Ítens'!$B:$B),"",INDEX('Lista de Ítens'!D:D,MATCH(ROWS($C$10:$C64),'Lista de Ítens'!$B:$B,0)))</f>
        <v/>
      </c>
      <c r="D65" s="25" t="str">
        <f>IF(C65="","",IF(INDEX('Lista de Ítens'!$E:$E,MATCH(C65,'Lista de Ítens'!$D:$D,0),1)&gt;0,INDEX('Lista de Ítens'!$E:$E,MATCH(C65,'Lista de Ítens'!$D:$D,0),1),""))</f>
        <v/>
      </c>
      <c r="E65" s="26" t="str">
        <f>IF(C65="","",_currency)</f>
        <v/>
      </c>
      <c r="F65" s="30" t="str">
        <f>IF(C65="","",INDEX('Lista de Ítens'!$G:$G,MATCH(C65,'Lista de Ítens'!$D:$D,0),1))</f>
        <v/>
      </c>
      <c r="G65" s="28" t="str">
        <f>IF(C65="","",_currency)</f>
        <v/>
      </c>
      <c r="H65" s="31" t="str">
        <f t="shared" si="0"/>
        <v/>
      </c>
      <c r="I65" s="34" t="str">
        <f>IF(C65="","",INDEX('Lista de Ítens'!$H:$H,MATCH(C65,'Lista de Ítens'!$D:$D,0),1))</f>
        <v/>
      </c>
    </row>
    <row r="66" spans="2:9" ht="18" customHeight="1" x14ac:dyDescent="0.3">
      <c r="B66" s="35" t="str">
        <f t="shared" si="1"/>
        <v/>
      </c>
      <c r="C66" s="24" t="str">
        <f>IF(ROWS($C$10:$C65)&gt;MAX('Lista de Ítens'!$B:$B),"",INDEX('Lista de Ítens'!D:D,MATCH(ROWS($C$10:$C65),'Lista de Ítens'!$B:$B,0)))</f>
        <v/>
      </c>
      <c r="D66" s="25" t="str">
        <f>IF(C66="","",IF(INDEX('Lista de Ítens'!$E:$E,MATCH(C66,'Lista de Ítens'!$D:$D,0),1)&gt;0,INDEX('Lista de Ítens'!$E:$E,MATCH(C66,'Lista de Ítens'!$D:$D,0),1),""))</f>
        <v/>
      </c>
      <c r="E66" s="26" t="str">
        <f>IF(C66="","",_currency)</f>
        <v/>
      </c>
      <c r="F66" s="30" t="str">
        <f>IF(C66="","",INDEX('Lista de Ítens'!$G:$G,MATCH(C66,'Lista de Ítens'!$D:$D,0),1))</f>
        <v/>
      </c>
      <c r="G66" s="28" t="str">
        <f>IF(C66="","",_currency)</f>
        <v/>
      </c>
      <c r="H66" s="31" t="str">
        <f t="shared" si="0"/>
        <v/>
      </c>
      <c r="I66" s="34" t="str">
        <f>IF(C66="","",INDEX('Lista de Ítens'!$H:$H,MATCH(C66,'Lista de Ítens'!$D:$D,0),1))</f>
        <v/>
      </c>
    </row>
    <row r="67" spans="2:9" ht="18" customHeight="1" x14ac:dyDescent="0.3">
      <c r="B67" s="35" t="str">
        <f t="shared" si="1"/>
        <v/>
      </c>
      <c r="C67" s="24" t="str">
        <f>IF(ROWS($C$10:$C66)&gt;MAX('Lista de Ítens'!$B:$B),"",INDEX('Lista de Ítens'!D:D,MATCH(ROWS($C$10:$C66),'Lista de Ítens'!$B:$B,0)))</f>
        <v/>
      </c>
      <c r="D67" s="25" t="str">
        <f>IF(C67="","",IF(INDEX('Lista de Ítens'!$E:$E,MATCH(C67,'Lista de Ítens'!$D:$D,0),1)&gt;0,INDEX('Lista de Ítens'!$E:$E,MATCH(C67,'Lista de Ítens'!$D:$D,0),1),""))</f>
        <v/>
      </c>
      <c r="E67" s="26" t="str">
        <f>IF(C67="","",_currency)</f>
        <v/>
      </c>
      <c r="F67" s="30" t="str">
        <f>IF(C67="","",INDEX('Lista de Ítens'!$G:$G,MATCH(C67,'Lista de Ítens'!$D:$D,0),1))</f>
        <v/>
      </c>
      <c r="G67" s="28" t="str">
        <f>IF(C67="","",_currency)</f>
        <v/>
      </c>
      <c r="H67" s="31" t="str">
        <f t="shared" si="0"/>
        <v/>
      </c>
      <c r="I67" s="34" t="str">
        <f>IF(C67="","",INDEX('Lista de Ítens'!$H:$H,MATCH(C67,'Lista de Ítens'!$D:$D,0),1))</f>
        <v/>
      </c>
    </row>
    <row r="68" spans="2:9" ht="18" customHeight="1" x14ac:dyDescent="0.3">
      <c r="B68" s="35" t="str">
        <f t="shared" si="1"/>
        <v/>
      </c>
      <c r="C68" s="24" t="str">
        <f>IF(ROWS($C$10:$C67)&gt;MAX('Lista de Ítens'!$B:$B),"",INDEX('Lista de Ítens'!D:D,MATCH(ROWS($C$10:$C67),'Lista de Ítens'!$B:$B,0)))</f>
        <v/>
      </c>
      <c r="D68" s="25" t="str">
        <f>IF(C68="","",IF(INDEX('Lista de Ítens'!$E:$E,MATCH(C68,'Lista de Ítens'!$D:$D,0),1)&gt;0,INDEX('Lista de Ítens'!$E:$E,MATCH(C68,'Lista de Ítens'!$D:$D,0),1),""))</f>
        <v/>
      </c>
      <c r="E68" s="26" t="str">
        <f>IF(C68="","",_currency)</f>
        <v/>
      </c>
      <c r="F68" s="30" t="str">
        <f>IF(C68="","",INDEX('Lista de Ítens'!$G:$G,MATCH(C68,'Lista de Ítens'!$D:$D,0),1))</f>
        <v/>
      </c>
      <c r="G68" s="28" t="str">
        <f>IF(C68="","",_currency)</f>
        <v/>
      </c>
      <c r="H68" s="31" t="str">
        <f t="shared" si="0"/>
        <v/>
      </c>
      <c r="I68" s="34" t="str">
        <f>IF(C68="","",INDEX('Lista de Ítens'!$H:$H,MATCH(C68,'Lista de Ítens'!$D:$D,0),1))</f>
        <v/>
      </c>
    </row>
    <row r="69" spans="2:9" ht="18" customHeight="1" x14ac:dyDescent="0.3">
      <c r="B69" s="35" t="str">
        <f t="shared" si="1"/>
        <v/>
      </c>
      <c r="C69" s="24" t="str">
        <f>IF(ROWS($C$10:$C68)&gt;MAX('Lista de Ítens'!$B:$B),"",INDEX('Lista de Ítens'!D:D,MATCH(ROWS($C$10:$C68),'Lista de Ítens'!$B:$B,0)))</f>
        <v/>
      </c>
      <c r="D69" s="25" t="str">
        <f>IF(C69="","",IF(INDEX('Lista de Ítens'!$E:$E,MATCH(C69,'Lista de Ítens'!$D:$D,0),1)&gt;0,INDEX('Lista de Ítens'!$E:$E,MATCH(C69,'Lista de Ítens'!$D:$D,0),1),""))</f>
        <v/>
      </c>
      <c r="E69" s="26" t="str">
        <f>IF(C69="","",_currency)</f>
        <v/>
      </c>
      <c r="F69" s="30" t="str">
        <f>IF(C69="","",INDEX('Lista de Ítens'!$G:$G,MATCH(C69,'Lista de Ítens'!$D:$D,0),1))</f>
        <v/>
      </c>
      <c r="G69" s="28" t="str">
        <f>IF(C69="","",_currency)</f>
        <v/>
      </c>
      <c r="H69" s="31" t="str">
        <f t="shared" si="0"/>
        <v/>
      </c>
      <c r="I69" s="34" t="str">
        <f>IF(C69="","",INDEX('Lista de Ítens'!$H:$H,MATCH(C69,'Lista de Ítens'!$D:$D,0),1))</f>
        <v/>
      </c>
    </row>
    <row r="70" spans="2:9" ht="18" customHeight="1" x14ac:dyDescent="0.3">
      <c r="B70" s="35" t="str">
        <f t="shared" si="1"/>
        <v/>
      </c>
      <c r="C70" s="24" t="str">
        <f>IF(ROWS($C$10:$C69)&gt;MAX('Lista de Ítens'!$B:$B),"",INDEX('Lista de Ítens'!D:D,MATCH(ROWS($C$10:$C69),'Lista de Ítens'!$B:$B,0)))</f>
        <v/>
      </c>
      <c r="D70" s="25" t="str">
        <f>IF(C70="","",IF(INDEX('Lista de Ítens'!$E:$E,MATCH(C70,'Lista de Ítens'!$D:$D,0),1)&gt;0,INDEX('Lista de Ítens'!$E:$E,MATCH(C70,'Lista de Ítens'!$D:$D,0),1),""))</f>
        <v/>
      </c>
      <c r="E70" s="26" t="str">
        <f>IF(C70="","",_currency)</f>
        <v/>
      </c>
      <c r="F70" s="30" t="str">
        <f>IF(C70="","",INDEX('Lista de Ítens'!$G:$G,MATCH(C70,'Lista de Ítens'!$D:$D,0),1))</f>
        <v/>
      </c>
      <c r="G70" s="28" t="str">
        <f>IF(C70="","",_currency)</f>
        <v/>
      </c>
      <c r="H70" s="31" t="str">
        <f t="shared" si="0"/>
        <v/>
      </c>
      <c r="I70" s="34" t="str">
        <f>IF(C70="","",INDEX('Lista de Ítens'!$H:$H,MATCH(C70,'Lista de Ítens'!$D:$D,0),1))</f>
        <v/>
      </c>
    </row>
    <row r="71" spans="2:9" ht="18" customHeight="1" x14ac:dyDescent="0.3">
      <c r="B71" s="35" t="str">
        <f t="shared" si="1"/>
        <v/>
      </c>
      <c r="C71" s="24" t="str">
        <f>IF(ROWS($C$10:$C70)&gt;MAX('Lista de Ítens'!$B:$B),"",INDEX('Lista de Ítens'!D:D,MATCH(ROWS($C$10:$C70),'Lista de Ítens'!$B:$B,0)))</f>
        <v/>
      </c>
      <c r="D71" s="25" t="str">
        <f>IF(C71="","",IF(INDEX('Lista de Ítens'!$E:$E,MATCH(C71,'Lista de Ítens'!$D:$D,0),1)&gt;0,INDEX('Lista de Ítens'!$E:$E,MATCH(C71,'Lista de Ítens'!$D:$D,0),1),""))</f>
        <v/>
      </c>
      <c r="E71" s="26" t="str">
        <f>IF(C71="","",_currency)</f>
        <v/>
      </c>
      <c r="F71" s="30" t="str">
        <f>IF(C71="","",INDEX('Lista de Ítens'!$G:$G,MATCH(C71,'Lista de Ítens'!$D:$D,0),1))</f>
        <v/>
      </c>
      <c r="G71" s="28" t="str">
        <f>IF(C71="","",_currency)</f>
        <v/>
      </c>
      <c r="H71" s="31" t="str">
        <f t="shared" si="0"/>
        <v/>
      </c>
      <c r="I71" s="34" t="str">
        <f>IF(C71="","",INDEX('Lista de Ítens'!$H:$H,MATCH(C71,'Lista de Ítens'!$D:$D,0),1))</f>
        <v/>
      </c>
    </row>
    <row r="72" spans="2:9" ht="18" customHeight="1" x14ac:dyDescent="0.3">
      <c r="B72" s="35" t="str">
        <f t="shared" si="1"/>
        <v/>
      </c>
      <c r="C72" s="24" t="str">
        <f>IF(ROWS($C$10:$C71)&gt;MAX('Lista de Ítens'!$B:$B),"",INDEX('Lista de Ítens'!D:D,MATCH(ROWS($C$10:$C71),'Lista de Ítens'!$B:$B,0)))</f>
        <v/>
      </c>
      <c r="D72" s="25" t="str">
        <f>IF(C72="","",IF(INDEX('Lista de Ítens'!$E:$E,MATCH(C72,'Lista de Ítens'!$D:$D,0),1)&gt;0,INDEX('Lista de Ítens'!$E:$E,MATCH(C72,'Lista de Ítens'!$D:$D,0),1),""))</f>
        <v/>
      </c>
      <c r="E72" s="26" t="str">
        <f>IF(C72="","",_currency)</f>
        <v/>
      </c>
      <c r="F72" s="30" t="str">
        <f>IF(C72="","",INDEX('Lista de Ítens'!$G:$G,MATCH(C72,'Lista de Ítens'!$D:$D,0),1))</f>
        <v/>
      </c>
      <c r="G72" s="28" t="str">
        <f>IF(C72="","",_currency)</f>
        <v/>
      </c>
      <c r="H72" s="31" t="str">
        <f t="shared" si="0"/>
        <v/>
      </c>
      <c r="I72" s="34" t="str">
        <f>IF(C72="","",INDEX('Lista de Ítens'!$H:$H,MATCH(C72,'Lista de Ítens'!$D:$D,0),1))</f>
        <v/>
      </c>
    </row>
    <row r="73" spans="2:9" ht="18" customHeight="1" x14ac:dyDescent="0.3">
      <c r="B73" s="35" t="str">
        <f t="shared" si="1"/>
        <v/>
      </c>
      <c r="C73" s="24" t="str">
        <f>IF(ROWS($C$10:$C72)&gt;MAX('Lista de Ítens'!$B:$B),"",INDEX('Lista de Ítens'!D:D,MATCH(ROWS($C$10:$C72),'Lista de Ítens'!$B:$B,0)))</f>
        <v/>
      </c>
      <c r="D73" s="25" t="str">
        <f>IF(C73="","",IF(INDEX('Lista de Ítens'!$E:$E,MATCH(C73,'Lista de Ítens'!$D:$D,0),1)&gt;0,INDEX('Lista de Ítens'!$E:$E,MATCH(C73,'Lista de Ítens'!$D:$D,0),1),""))</f>
        <v/>
      </c>
      <c r="E73" s="26" t="str">
        <f>IF(C73="","",_currency)</f>
        <v/>
      </c>
      <c r="F73" s="30" t="str">
        <f>IF(C73="","",INDEX('Lista de Ítens'!$G:$G,MATCH(C73,'Lista de Ítens'!$D:$D,0),1))</f>
        <v/>
      </c>
      <c r="G73" s="28" t="str">
        <f>IF(C73="","",_currency)</f>
        <v/>
      </c>
      <c r="H73" s="31" t="str">
        <f t="shared" si="0"/>
        <v/>
      </c>
      <c r="I73" s="34" t="str">
        <f>IF(C73="","",INDEX('Lista de Ítens'!$H:$H,MATCH(C73,'Lista de Ítens'!$D:$D,0),1))</f>
        <v/>
      </c>
    </row>
    <row r="74" spans="2:9" ht="18" customHeight="1" x14ac:dyDescent="0.3">
      <c r="B74" s="35" t="str">
        <f t="shared" si="1"/>
        <v/>
      </c>
      <c r="C74" s="24" t="str">
        <f>IF(ROWS($C$10:$C73)&gt;MAX('Lista de Ítens'!$B:$B),"",INDEX('Lista de Ítens'!D:D,MATCH(ROWS($C$10:$C73),'Lista de Ítens'!$B:$B,0)))</f>
        <v/>
      </c>
      <c r="D74" s="25" t="str">
        <f>IF(C74="","",IF(INDEX('Lista de Ítens'!$E:$E,MATCH(C74,'Lista de Ítens'!$D:$D,0),1)&gt;0,INDEX('Lista de Ítens'!$E:$E,MATCH(C74,'Lista de Ítens'!$D:$D,0),1),""))</f>
        <v/>
      </c>
      <c r="E74" s="26" t="str">
        <f>IF(C74="","",_currency)</f>
        <v/>
      </c>
      <c r="F74" s="30" t="str">
        <f>IF(C74="","",INDEX('Lista de Ítens'!$G:$G,MATCH(C74,'Lista de Ítens'!$D:$D,0),1))</f>
        <v/>
      </c>
      <c r="G74" s="28" t="str">
        <f>IF(C74="","",_currency)</f>
        <v/>
      </c>
      <c r="H74" s="31" t="str">
        <f t="shared" si="0"/>
        <v/>
      </c>
      <c r="I74" s="34" t="str">
        <f>IF(C74="","",INDEX('Lista de Ítens'!$H:$H,MATCH(C74,'Lista de Ítens'!$D:$D,0),1))</f>
        <v/>
      </c>
    </row>
    <row r="75" spans="2:9" ht="18" customHeight="1" x14ac:dyDescent="0.3">
      <c r="B75" s="35" t="str">
        <f t="shared" si="1"/>
        <v/>
      </c>
      <c r="C75" s="24" t="str">
        <f>IF(ROWS($C$10:$C74)&gt;MAX('Lista de Ítens'!$B:$B),"",INDEX('Lista de Ítens'!D:D,MATCH(ROWS($C$10:$C74),'Lista de Ítens'!$B:$B,0)))</f>
        <v/>
      </c>
      <c r="D75" s="25" t="str">
        <f>IF(C75="","",IF(INDEX('Lista de Ítens'!$E:$E,MATCH(C75,'Lista de Ítens'!$D:$D,0),1)&gt;0,INDEX('Lista de Ítens'!$E:$E,MATCH(C75,'Lista de Ítens'!$D:$D,0),1),""))</f>
        <v/>
      </c>
      <c r="E75" s="26" t="str">
        <f>IF(C75="","",_currency)</f>
        <v/>
      </c>
      <c r="F75" s="30" t="str">
        <f>IF(C75="","",INDEX('Lista de Ítens'!$G:$G,MATCH(C75,'Lista de Ítens'!$D:$D,0),1))</f>
        <v/>
      </c>
      <c r="G75" s="28" t="str">
        <f>IF(C75="","",_currency)</f>
        <v/>
      </c>
      <c r="H75" s="31" t="str">
        <f t="shared" ref="H75:H138" si="2">IF(OR(ISBLANK(I75),F75=""),IF(C75="","",0),I75*F75)</f>
        <v/>
      </c>
      <c r="I75" s="34" t="str">
        <f>IF(C75="","",INDEX('Lista de Ítens'!$H:$H,MATCH(C75,'Lista de Ítens'!$D:$D,0),1))</f>
        <v/>
      </c>
    </row>
    <row r="76" spans="2:9" ht="18" customHeight="1" x14ac:dyDescent="0.3">
      <c r="B76" s="35" t="str">
        <f t="shared" ref="B76:B139" si="3">IF(C76="","","c")</f>
        <v/>
      </c>
      <c r="C76" s="24" t="str">
        <f>IF(ROWS($C$10:$C75)&gt;MAX('Lista de Ítens'!$B:$B),"",INDEX('Lista de Ítens'!D:D,MATCH(ROWS($C$10:$C75),'Lista de Ítens'!$B:$B,0)))</f>
        <v/>
      </c>
      <c r="D76" s="25" t="str">
        <f>IF(C76="","",IF(INDEX('Lista de Ítens'!$E:$E,MATCH(C76,'Lista de Ítens'!$D:$D,0),1)&gt;0,INDEX('Lista de Ítens'!$E:$E,MATCH(C76,'Lista de Ítens'!$D:$D,0),1),""))</f>
        <v/>
      </c>
      <c r="E76" s="26" t="str">
        <f>IF(C76="","",_currency)</f>
        <v/>
      </c>
      <c r="F76" s="30" t="str">
        <f>IF(C76="","",INDEX('Lista de Ítens'!$G:$G,MATCH(C76,'Lista de Ítens'!$D:$D,0),1))</f>
        <v/>
      </c>
      <c r="G76" s="28" t="str">
        <f>IF(C76="","",_currency)</f>
        <v/>
      </c>
      <c r="H76" s="31" t="str">
        <f t="shared" si="2"/>
        <v/>
      </c>
      <c r="I76" s="34" t="str">
        <f>IF(C76="","",INDEX('Lista de Ítens'!$H:$H,MATCH(C76,'Lista de Ítens'!$D:$D,0),1))</f>
        <v/>
      </c>
    </row>
    <row r="77" spans="2:9" ht="18" customHeight="1" x14ac:dyDescent="0.3">
      <c r="B77" s="35" t="str">
        <f t="shared" si="3"/>
        <v/>
      </c>
      <c r="C77" s="24" t="str">
        <f>IF(ROWS($C$10:$C76)&gt;MAX('Lista de Ítens'!$B:$B),"",INDEX('Lista de Ítens'!D:D,MATCH(ROWS($C$10:$C76),'Lista de Ítens'!$B:$B,0)))</f>
        <v/>
      </c>
      <c r="D77" s="25" t="str">
        <f>IF(C77="","",IF(INDEX('Lista de Ítens'!$E:$E,MATCH(C77,'Lista de Ítens'!$D:$D,0),1)&gt;0,INDEX('Lista de Ítens'!$E:$E,MATCH(C77,'Lista de Ítens'!$D:$D,0),1),""))</f>
        <v/>
      </c>
      <c r="E77" s="26" t="str">
        <f>IF(C77="","",_currency)</f>
        <v/>
      </c>
      <c r="F77" s="30" t="str">
        <f>IF(C77="","",INDEX('Lista de Ítens'!$G:$G,MATCH(C77,'Lista de Ítens'!$D:$D,0),1))</f>
        <v/>
      </c>
      <c r="G77" s="28" t="str">
        <f>IF(C77="","",_currency)</f>
        <v/>
      </c>
      <c r="H77" s="31" t="str">
        <f t="shared" si="2"/>
        <v/>
      </c>
      <c r="I77" s="34" t="str">
        <f>IF(C77="","",INDEX('Lista de Ítens'!$H:$H,MATCH(C77,'Lista de Ítens'!$D:$D,0),1))</f>
        <v/>
      </c>
    </row>
    <row r="78" spans="2:9" ht="18" customHeight="1" x14ac:dyDescent="0.3">
      <c r="B78" s="35" t="str">
        <f t="shared" si="3"/>
        <v/>
      </c>
      <c r="C78" s="24" t="str">
        <f>IF(ROWS($C$10:$C77)&gt;MAX('Lista de Ítens'!$B:$B),"",INDEX('Lista de Ítens'!D:D,MATCH(ROWS($C$10:$C77),'Lista de Ítens'!$B:$B,0)))</f>
        <v/>
      </c>
      <c r="D78" s="25" t="str">
        <f>IF(C78="","",IF(INDEX('Lista de Ítens'!$E:$E,MATCH(C78,'Lista de Ítens'!$D:$D,0),1)&gt;0,INDEX('Lista de Ítens'!$E:$E,MATCH(C78,'Lista de Ítens'!$D:$D,0),1),""))</f>
        <v/>
      </c>
      <c r="E78" s="26" t="str">
        <f>IF(C78="","",_currency)</f>
        <v/>
      </c>
      <c r="F78" s="30" t="str">
        <f>IF(C78="","",INDEX('Lista de Ítens'!$G:$G,MATCH(C78,'Lista de Ítens'!$D:$D,0),1))</f>
        <v/>
      </c>
      <c r="G78" s="28" t="str">
        <f>IF(C78="","",_currency)</f>
        <v/>
      </c>
      <c r="H78" s="31" t="str">
        <f t="shared" si="2"/>
        <v/>
      </c>
      <c r="I78" s="34" t="str">
        <f>IF(C78="","",INDEX('Lista de Ítens'!$H:$H,MATCH(C78,'Lista de Ítens'!$D:$D,0),1))</f>
        <v/>
      </c>
    </row>
    <row r="79" spans="2:9" ht="18" customHeight="1" x14ac:dyDescent="0.3">
      <c r="B79" s="35" t="str">
        <f t="shared" si="3"/>
        <v/>
      </c>
      <c r="C79" s="24" t="str">
        <f>IF(ROWS($C$10:$C78)&gt;MAX('Lista de Ítens'!$B:$B),"",INDEX('Lista de Ítens'!D:D,MATCH(ROWS($C$10:$C78),'Lista de Ítens'!$B:$B,0)))</f>
        <v/>
      </c>
      <c r="D79" s="25" t="str">
        <f>IF(C79="","",IF(INDEX('Lista de Ítens'!$E:$E,MATCH(C79,'Lista de Ítens'!$D:$D,0),1)&gt;0,INDEX('Lista de Ítens'!$E:$E,MATCH(C79,'Lista de Ítens'!$D:$D,0),1),""))</f>
        <v/>
      </c>
      <c r="E79" s="26" t="str">
        <f>IF(C79="","",_currency)</f>
        <v/>
      </c>
      <c r="F79" s="30" t="str">
        <f>IF(C79="","",INDEX('Lista de Ítens'!$G:$G,MATCH(C79,'Lista de Ítens'!$D:$D,0),1))</f>
        <v/>
      </c>
      <c r="G79" s="28" t="str">
        <f>IF(C79="","",_currency)</f>
        <v/>
      </c>
      <c r="H79" s="31" t="str">
        <f t="shared" si="2"/>
        <v/>
      </c>
      <c r="I79" s="34" t="str">
        <f>IF(C79="","",INDEX('Lista de Ítens'!$H:$H,MATCH(C79,'Lista de Ítens'!$D:$D,0),1))</f>
        <v/>
      </c>
    </row>
    <row r="80" spans="2:9" ht="18" customHeight="1" x14ac:dyDescent="0.3">
      <c r="B80" s="35" t="str">
        <f t="shared" si="3"/>
        <v/>
      </c>
      <c r="C80" s="24" t="str">
        <f>IF(ROWS($C$10:$C79)&gt;MAX('Lista de Ítens'!$B:$B),"",INDEX('Lista de Ítens'!D:D,MATCH(ROWS($C$10:$C79),'Lista de Ítens'!$B:$B,0)))</f>
        <v/>
      </c>
      <c r="D80" s="25" t="str">
        <f>IF(C80="","",IF(INDEX('Lista de Ítens'!$E:$E,MATCH(C80,'Lista de Ítens'!$D:$D,0),1)&gt;0,INDEX('Lista de Ítens'!$E:$E,MATCH(C80,'Lista de Ítens'!$D:$D,0),1),""))</f>
        <v/>
      </c>
      <c r="E80" s="26" t="str">
        <f>IF(C80="","",_currency)</f>
        <v/>
      </c>
      <c r="F80" s="30" t="str">
        <f>IF(C80="","",INDEX('Lista de Ítens'!$G:$G,MATCH(C80,'Lista de Ítens'!$D:$D,0),1))</f>
        <v/>
      </c>
      <c r="G80" s="28" t="str">
        <f>IF(C80="","",_currency)</f>
        <v/>
      </c>
      <c r="H80" s="31" t="str">
        <f t="shared" si="2"/>
        <v/>
      </c>
      <c r="I80" s="34" t="str">
        <f>IF(C80="","",INDEX('Lista de Ítens'!$H:$H,MATCH(C80,'Lista de Ítens'!$D:$D,0),1))</f>
        <v/>
      </c>
    </row>
    <row r="81" spans="2:9" ht="18" customHeight="1" x14ac:dyDescent="0.3">
      <c r="B81" s="35" t="str">
        <f t="shared" si="3"/>
        <v/>
      </c>
      <c r="C81" s="24" t="str">
        <f>IF(ROWS($C$10:$C80)&gt;MAX('Lista de Ítens'!$B:$B),"",INDEX('Lista de Ítens'!D:D,MATCH(ROWS($C$10:$C80),'Lista de Ítens'!$B:$B,0)))</f>
        <v/>
      </c>
      <c r="D81" s="25" t="str">
        <f>IF(C81="","",IF(INDEX('Lista de Ítens'!$E:$E,MATCH(C81,'Lista de Ítens'!$D:$D,0),1)&gt;0,INDEX('Lista de Ítens'!$E:$E,MATCH(C81,'Lista de Ítens'!$D:$D,0),1),""))</f>
        <v/>
      </c>
      <c r="E81" s="26" t="str">
        <f>IF(C81="","",_currency)</f>
        <v/>
      </c>
      <c r="F81" s="30" t="str">
        <f>IF(C81="","",INDEX('Lista de Ítens'!$G:$G,MATCH(C81,'Lista de Ítens'!$D:$D,0),1))</f>
        <v/>
      </c>
      <c r="G81" s="28" t="str">
        <f>IF(C81="","",_currency)</f>
        <v/>
      </c>
      <c r="H81" s="31" t="str">
        <f t="shared" si="2"/>
        <v/>
      </c>
      <c r="I81" s="34" t="str">
        <f>IF(C81="","",INDEX('Lista de Ítens'!$H:$H,MATCH(C81,'Lista de Ítens'!$D:$D,0),1))</f>
        <v/>
      </c>
    </row>
    <row r="82" spans="2:9" ht="18" customHeight="1" x14ac:dyDescent="0.3">
      <c r="B82" s="35" t="str">
        <f t="shared" si="3"/>
        <v/>
      </c>
      <c r="C82" s="24" t="str">
        <f>IF(ROWS($C$10:$C81)&gt;MAX('Lista de Ítens'!$B:$B),"",INDEX('Lista de Ítens'!D:D,MATCH(ROWS($C$10:$C81),'Lista de Ítens'!$B:$B,0)))</f>
        <v/>
      </c>
      <c r="D82" s="25" t="str">
        <f>IF(C82="","",IF(INDEX('Lista de Ítens'!$E:$E,MATCH(C82,'Lista de Ítens'!$D:$D,0),1)&gt;0,INDEX('Lista de Ítens'!$E:$E,MATCH(C82,'Lista de Ítens'!$D:$D,0),1),""))</f>
        <v/>
      </c>
      <c r="E82" s="26" t="str">
        <f>IF(C82="","",_currency)</f>
        <v/>
      </c>
      <c r="F82" s="30" t="str">
        <f>IF(C82="","",INDEX('Lista de Ítens'!$G:$G,MATCH(C82,'Lista de Ítens'!$D:$D,0),1))</f>
        <v/>
      </c>
      <c r="G82" s="28" t="str">
        <f>IF(C82="","",_currency)</f>
        <v/>
      </c>
      <c r="H82" s="31" t="str">
        <f t="shared" si="2"/>
        <v/>
      </c>
      <c r="I82" s="34" t="str">
        <f>IF(C82="","",INDEX('Lista de Ítens'!$H:$H,MATCH(C82,'Lista de Ítens'!$D:$D,0),1))</f>
        <v/>
      </c>
    </row>
    <row r="83" spans="2:9" ht="18" customHeight="1" x14ac:dyDescent="0.3">
      <c r="B83" s="35" t="str">
        <f t="shared" si="3"/>
        <v/>
      </c>
      <c r="C83" s="24" t="str">
        <f>IF(ROWS($C$10:$C82)&gt;MAX('Lista de Ítens'!$B:$B),"",INDEX('Lista de Ítens'!D:D,MATCH(ROWS($C$10:$C82),'Lista de Ítens'!$B:$B,0)))</f>
        <v/>
      </c>
      <c r="D83" s="25" t="str">
        <f>IF(C83="","",IF(INDEX('Lista de Ítens'!$E:$E,MATCH(C83,'Lista de Ítens'!$D:$D,0),1)&gt;0,INDEX('Lista de Ítens'!$E:$E,MATCH(C83,'Lista de Ítens'!$D:$D,0),1),""))</f>
        <v/>
      </c>
      <c r="E83" s="26" t="str">
        <f>IF(C83="","",_currency)</f>
        <v/>
      </c>
      <c r="F83" s="30" t="str">
        <f>IF(C83="","",INDEX('Lista de Ítens'!$G:$G,MATCH(C83,'Lista de Ítens'!$D:$D,0),1))</f>
        <v/>
      </c>
      <c r="G83" s="28" t="str">
        <f>IF(C83="","",_currency)</f>
        <v/>
      </c>
      <c r="H83" s="31" t="str">
        <f t="shared" si="2"/>
        <v/>
      </c>
      <c r="I83" s="34" t="str">
        <f>IF(C83="","",INDEX('Lista de Ítens'!$H:$H,MATCH(C83,'Lista de Ítens'!$D:$D,0),1))</f>
        <v/>
      </c>
    </row>
    <row r="84" spans="2:9" ht="18" customHeight="1" x14ac:dyDescent="0.3">
      <c r="B84" s="35" t="str">
        <f t="shared" si="3"/>
        <v/>
      </c>
      <c r="C84" s="24" t="str">
        <f>IF(ROWS($C$10:$C83)&gt;MAX('Lista de Ítens'!$B:$B),"",INDEX('Lista de Ítens'!D:D,MATCH(ROWS($C$10:$C83),'Lista de Ítens'!$B:$B,0)))</f>
        <v/>
      </c>
      <c r="D84" s="25" t="str">
        <f>IF(C84="","",IF(INDEX('Lista de Ítens'!$E:$E,MATCH(C84,'Lista de Ítens'!$D:$D,0),1)&gt;0,INDEX('Lista de Ítens'!$E:$E,MATCH(C84,'Lista de Ítens'!$D:$D,0),1),""))</f>
        <v/>
      </c>
      <c r="E84" s="26" t="str">
        <f>IF(C84="","",_currency)</f>
        <v/>
      </c>
      <c r="F84" s="30" t="str">
        <f>IF(C84="","",INDEX('Lista de Ítens'!$G:$G,MATCH(C84,'Lista de Ítens'!$D:$D,0),1))</f>
        <v/>
      </c>
      <c r="G84" s="28" t="str">
        <f>IF(C84="","",_currency)</f>
        <v/>
      </c>
      <c r="H84" s="31" t="str">
        <f t="shared" si="2"/>
        <v/>
      </c>
      <c r="I84" s="34" t="str">
        <f>IF(C84="","",INDEX('Lista de Ítens'!$H:$H,MATCH(C84,'Lista de Ítens'!$D:$D,0),1))</f>
        <v/>
      </c>
    </row>
    <row r="85" spans="2:9" ht="18" customHeight="1" x14ac:dyDescent="0.3">
      <c r="B85" s="35" t="str">
        <f t="shared" si="3"/>
        <v/>
      </c>
      <c r="C85" s="24" t="str">
        <f>IF(ROWS($C$10:$C84)&gt;MAX('Lista de Ítens'!$B:$B),"",INDEX('Lista de Ítens'!D:D,MATCH(ROWS($C$10:$C84),'Lista de Ítens'!$B:$B,0)))</f>
        <v/>
      </c>
      <c r="D85" s="25" t="str">
        <f>IF(C85="","",IF(INDEX('Lista de Ítens'!$E:$E,MATCH(C85,'Lista de Ítens'!$D:$D,0),1)&gt;0,INDEX('Lista de Ítens'!$E:$E,MATCH(C85,'Lista de Ítens'!$D:$D,0),1),""))</f>
        <v/>
      </c>
      <c r="E85" s="26" t="str">
        <f>IF(C85="","",_currency)</f>
        <v/>
      </c>
      <c r="F85" s="30" t="str">
        <f>IF(C85="","",INDEX('Lista de Ítens'!$G:$G,MATCH(C85,'Lista de Ítens'!$D:$D,0),1))</f>
        <v/>
      </c>
      <c r="G85" s="28" t="str">
        <f>IF(C85="","",_currency)</f>
        <v/>
      </c>
      <c r="H85" s="31" t="str">
        <f t="shared" si="2"/>
        <v/>
      </c>
      <c r="I85" s="34" t="str">
        <f>IF(C85="","",INDEX('Lista de Ítens'!$H:$H,MATCH(C85,'Lista de Ítens'!$D:$D,0),1))</f>
        <v/>
      </c>
    </row>
    <row r="86" spans="2:9" ht="18" customHeight="1" x14ac:dyDescent="0.3">
      <c r="B86" s="35" t="str">
        <f t="shared" si="3"/>
        <v/>
      </c>
      <c r="C86" s="24" t="str">
        <f>IF(ROWS($C$10:$C85)&gt;MAX('Lista de Ítens'!$B:$B),"",INDEX('Lista de Ítens'!D:D,MATCH(ROWS($C$10:$C85),'Lista de Ítens'!$B:$B,0)))</f>
        <v/>
      </c>
      <c r="D86" s="25" t="str">
        <f>IF(C86="","",IF(INDEX('Lista de Ítens'!$E:$E,MATCH(C86,'Lista de Ítens'!$D:$D,0),1)&gt;0,INDEX('Lista de Ítens'!$E:$E,MATCH(C86,'Lista de Ítens'!$D:$D,0),1),""))</f>
        <v/>
      </c>
      <c r="E86" s="26" t="str">
        <f>IF(C86="","",_currency)</f>
        <v/>
      </c>
      <c r="F86" s="30" t="str">
        <f>IF(C86="","",INDEX('Lista de Ítens'!$G:$G,MATCH(C86,'Lista de Ítens'!$D:$D,0),1))</f>
        <v/>
      </c>
      <c r="G86" s="28" t="str">
        <f>IF(C86="","",_currency)</f>
        <v/>
      </c>
      <c r="H86" s="31" t="str">
        <f t="shared" si="2"/>
        <v/>
      </c>
      <c r="I86" s="34" t="str">
        <f>IF(C86="","",INDEX('Lista de Ítens'!$H:$H,MATCH(C86,'Lista de Ítens'!$D:$D,0),1))</f>
        <v/>
      </c>
    </row>
    <row r="87" spans="2:9" ht="18" customHeight="1" x14ac:dyDescent="0.3">
      <c r="B87" s="35" t="str">
        <f t="shared" si="3"/>
        <v/>
      </c>
      <c r="C87" s="24" t="str">
        <f>IF(ROWS($C$10:$C86)&gt;MAX('Lista de Ítens'!$B:$B),"",INDEX('Lista de Ítens'!D:D,MATCH(ROWS($C$10:$C86),'Lista de Ítens'!$B:$B,0)))</f>
        <v/>
      </c>
      <c r="D87" s="25" t="str">
        <f>IF(C87="","",IF(INDEX('Lista de Ítens'!$E:$E,MATCH(C87,'Lista de Ítens'!$D:$D,0),1)&gt;0,INDEX('Lista de Ítens'!$E:$E,MATCH(C87,'Lista de Ítens'!$D:$D,0),1),""))</f>
        <v/>
      </c>
      <c r="E87" s="26" t="str">
        <f>IF(C87="","",_currency)</f>
        <v/>
      </c>
      <c r="F87" s="30" t="str">
        <f>IF(C87="","",INDEX('Lista de Ítens'!$G:$G,MATCH(C87,'Lista de Ítens'!$D:$D,0),1))</f>
        <v/>
      </c>
      <c r="G87" s="28" t="str">
        <f>IF(C87="","",_currency)</f>
        <v/>
      </c>
      <c r="H87" s="31" t="str">
        <f t="shared" si="2"/>
        <v/>
      </c>
      <c r="I87" s="34" t="str">
        <f>IF(C87="","",INDEX('Lista de Ítens'!$H:$H,MATCH(C87,'Lista de Ítens'!$D:$D,0),1))</f>
        <v/>
      </c>
    </row>
    <row r="88" spans="2:9" ht="18" customHeight="1" x14ac:dyDescent="0.3">
      <c r="B88" s="35" t="str">
        <f t="shared" si="3"/>
        <v/>
      </c>
      <c r="C88" s="24" t="str">
        <f>IF(ROWS($C$10:$C87)&gt;MAX('Lista de Ítens'!$B:$B),"",INDEX('Lista de Ítens'!D:D,MATCH(ROWS($C$10:$C87),'Lista de Ítens'!$B:$B,0)))</f>
        <v/>
      </c>
      <c r="D88" s="25" t="str">
        <f>IF(C88="","",IF(INDEX('Lista de Ítens'!$E:$E,MATCH(C88,'Lista de Ítens'!$D:$D,0),1)&gt;0,INDEX('Lista de Ítens'!$E:$E,MATCH(C88,'Lista de Ítens'!$D:$D,0),1),""))</f>
        <v/>
      </c>
      <c r="E88" s="26" t="str">
        <f>IF(C88="","",_currency)</f>
        <v/>
      </c>
      <c r="F88" s="30" t="str">
        <f>IF(C88="","",INDEX('Lista de Ítens'!$G:$G,MATCH(C88,'Lista de Ítens'!$D:$D,0),1))</f>
        <v/>
      </c>
      <c r="G88" s="28" t="str">
        <f>IF(C88="","",_currency)</f>
        <v/>
      </c>
      <c r="H88" s="31" t="str">
        <f t="shared" si="2"/>
        <v/>
      </c>
      <c r="I88" s="34" t="str">
        <f>IF(C88="","",INDEX('Lista de Ítens'!$H:$H,MATCH(C88,'Lista de Ítens'!$D:$D,0),1))</f>
        <v/>
      </c>
    </row>
    <row r="89" spans="2:9" ht="18" customHeight="1" x14ac:dyDescent="0.3">
      <c r="B89" s="35" t="str">
        <f t="shared" si="3"/>
        <v/>
      </c>
      <c r="C89" s="24" t="str">
        <f>IF(ROWS($C$10:$C88)&gt;MAX('Lista de Ítens'!$B:$B),"",INDEX('Lista de Ítens'!D:D,MATCH(ROWS($C$10:$C88),'Lista de Ítens'!$B:$B,0)))</f>
        <v/>
      </c>
      <c r="D89" s="25" t="str">
        <f>IF(C89="","",IF(INDEX('Lista de Ítens'!$E:$E,MATCH(C89,'Lista de Ítens'!$D:$D,0),1)&gt;0,INDEX('Lista de Ítens'!$E:$E,MATCH(C89,'Lista de Ítens'!$D:$D,0),1),""))</f>
        <v/>
      </c>
      <c r="E89" s="26" t="str">
        <f>IF(C89="","",_currency)</f>
        <v/>
      </c>
      <c r="F89" s="30" t="str">
        <f>IF(C89="","",INDEX('Lista de Ítens'!$G:$G,MATCH(C89,'Lista de Ítens'!$D:$D,0),1))</f>
        <v/>
      </c>
      <c r="G89" s="28" t="str">
        <f>IF(C89="","",_currency)</f>
        <v/>
      </c>
      <c r="H89" s="31" t="str">
        <f t="shared" si="2"/>
        <v/>
      </c>
      <c r="I89" s="34" t="str">
        <f>IF(C89="","",INDEX('Lista de Ítens'!$H:$H,MATCH(C89,'Lista de Ítens'!$D:$D,0),1))</f>
        <v/>
      </c>
    </row>
    <row r="90" spans="2:9" ht="18" customHeight="1" x14ac:dyDescent="0.3">
      <c r="B90" s="35" t="str">
        <f t="shared" si="3"/>
        <v/>
      </c>
      <c r="C90" s="24" t="str">
        <f>IF(ROWS($C$10:$C89)&gt;MAX('Lista de Ítens'!$B:$B),"",INDEX('Lista de Ítens'!D:D,MATCH(ROWS($C$10:$C89),'Lista de Ítens'!$B:$B,0)))</f>
        <v/>
      </c>
      <c r="D90" s="25" t="str">
        <f>IF(C90="","",IF(INDEX('Lista de Ítens'!$E:$E,MATCH(C90,'Lista de Ítens'!$D:$D,0),1)&gt;0,INDEX('Lista de Ítens'!$E:$E,MATCH(C90,'Lista de Ítens'!$D:$D,0),1),""))</f>
        <v/>
      </c>
      <c r="E90" s="26" t="str">
        <f>IF(C90="","",_currency)</f>
        <v/>
      </c>
      <c r="F90" s="30" t="str">
        <f>IF(C90="","",INDEX('Lista de Ítens'!$G:$G,MATCH(C90,'Lista de Ítens'!$D:$D,0),1))</f>
        <v/>
      </c>
      <c r="G90" s="28" t="str">
        <f>IF(C90="","",_currency)</f>
        <v/>
      </c>
      <c r="H90" s="31" t="str">
        <f t="shared" si="2"/>
        <v/>
      </c>
      <c r="I90" s="34" t="str">
        <f>IF(C90="","",INDEX('Lista de Ítens'!$H:$H,MATCH(C90,'Lista de Ítens'!$D:$D,0),1))</f>
        <v/>
      </c>
    </row>
    <row r="91" spans="2:9" ht="18" customHeight="1" x14ac:dyDescent="0.3">
      <c r="B91" s="35" t="str">
        <f t="shared" si="3"/>
        <v/>
      </c>
      <c r="C91" s="24" t="str">
        <f>IF(ROWS($C$10:$C90)&gt;MAX('Lista de Ítens'!$B:$B),"",INDEX('Lista de Ítens'!D:D,MATCH(ROWS($C$10:$C90),'Lista de Ítens'!$B:$B,0)))</f>
        <v/>
      </c>
      <c r="D91" s="25" t="str">
        <f>IF(C91="","",IF(INDEX('Lista de Ítens'!$E:$E,MATCH(C91,'Lista de Ítens'!$D:$D,0),1)&gt;0,INDEX('Lista de Ítens'!$E:$E,MATCH(C91,'Lista de Ítens'!$D:$D,0),1),""))</f>
        <v/>
      </c>
      <c r="E91" s="26" t="str">
        <f>IF(C91="","",_currency)</f>
        <v/>
      </c>
      <c r="F91" s="30" t="str">
        <f>IF(C91="","",INDEX('Lista de Ítens'!$G:$G,MATCH(C91,'Lista de Ítens'!$D:$D,0),1))</f>
        <v/>
      </c>
      <c r="G91" s="28" t="str">
        <f>IF(C91="","",_currency)</f>
        <v/>
      </c>
      <c r="H91" s="31" t="str">
        <f t="shared" si="2"/>
        <v/>
      </c>
      <c r="I91" s="34" t="str">
        <f>IF(C91="","",INDEX('Lista de Ítens'!$H:$H,MATCH(C91,'Lista de Ítens'!$D:$D,0),1))</f>
        <v/>
      </c>
    </row>
    <row r="92" spans="2:9" ht="18" customHeight="1" x14ac:dyDescent="0.3">
      <c r="B92" s="35" t="str">
        <f t="shared" si="3"/>
        <v/>
      </c>
      <c r="C92" s="24" t="str">
        <f>IF(ROWS($C$10:$C91)&gt;MAX('Lista de Ítens'!$B:$B),"",INDEX('Lista de Ítens'!D:D,MATCH(ROWS($C$10:$C91),'Lista de Ítens'!$B:$B,0)))</f>
        <v/>
      </c>
      <c r="D92" s="25" t="str">
        <f>IF(C92="","",IF(INDEX('Lista de Ítens'!$E:$E,MATCH(C92,'Lista de Ítens'!$D:$D,0),1)&gt;0,INDEX('Lista de Ítens'!$E:$E,MATCH(C92,'Lista de Ítens'!$D:$D,0),1),""))</f>
        <v/>
      </c>
      <c r="E92" s="26" t="str">
        <f>IF(C92="","",_currency)</f>
        <v/>
      </c>
      <c r="F92" s="30" t="str">
        <f>IF(C92="","",INDEX('Lista de Ítens'!$G:$G,MATCH(C92,'Lista de Ítens'!$D:$D,0),1))</f>
        <v/>
      </c>
      <c r="G92" s="28" t="str">
        <f>IF(C92="","",_currency)</f>
        <v/>
      </c>
      <c r="H92" s="31" t="str">
        <f t="shared" si="2"/>
        <v/>
      </c>
      <c r="I92" s="34" t="str">
        <f>IF(C92="","",INDEX('Lista de Ítens'!$H:$H,MATCH(C92,'Lista de Ítens'!$D:$D,0),1))</f>
        <v/>
      </c>
    </row>
    <row r="93" spans="2:9" ht="18" customHeight="1" x14ac:dyDescent="0.3">
      <c r="B93" s="35" t="str">
        <f t="shared" si="3"/>
        <v/>
      </c>
      <c r="C93" s="24" t="str">
        <f>IF(ROWS($C$10:$C92)&gt;MAX('Lista de Ítens'!$B:$B),"",INDEX('Lista de Ítens'!D:D,MATCH(ROWS($C$10:$C92),'Lista de Ítens'!$B:$B,0)))</f>
        <v/>
      </c>
      <c r="D93" s="25" t="str">
        <f>IF(C93="","",IF(INDEX('Lista de Ítens'!$E:$E,MATCH(C93,'Lista de Ítens'!$D:$D,0),1)&gt;0,INDEX('Lista de Ítens'!$E:$E,MATCH(C93,'Lista de Ítens'!$D:$D,0),1),""))</f>
        <v/>
      </c>
      <c r="E93" s="26" t="str">
        <f>IF(C93="","",_currency)</f>
        <v/>
      </c>
      <c r="F93" s="30" t="str">
        <f>IF(C93="","",INDEX('Lista de Ítens'!$G:$G,MATCH(C93,'Lista de Ítens'!$D:$D,0),1))</f>
        <v/>
      </c>
      <c r="G93" s="28" t="str">
        <f>IF(C93="","",_currency)</f>
        <v/>
      </c>
      <c r="H93" s="31" t="str">
        <f t="shared" si="2"/>
        <v/>
      </c>
      <c r="I93" s="34" t="str">
        <f>IF(C93="","",INDEX('Lista de Ítens'!$H:$H,MATCH(C93,'Lista de Ítens'!$D:$D,0),1))</f>
        <v/>
      </c>
    </row>
    <row r="94" spans="2:9" ht="18" customHeight="1" x14ac:dyDescent="0.3">
      <c r="B94" s="35" t="str">
        <f t="shared" si="3"/>
        <v/>
      </c>
      <c r="C94" s="24" t="str">
        <f>IF(ROWS($C$10:$C93)&gt;MAX('Lista de Ítens'!$B:$B),"",INDEX('Lista de Ítens'!D:D,MATCH(ROWS($C$10:$C93),'Lista de Ítens'!$B:$B,0)))</f>
        <v/>
      </c>
      <c r="D94" s="25" t="str">
        <f>IF(C94="","",IF(INDEX('Lista de Ítens'!$E:$E,MATCH(C94,'Lista de Ítens'!$D:$D,0),1)&gt;0,INDEX('Lista de Ítens'!$E:$E,MATCH(C94,'Lista de Ítens'!$D:$D,0),1),""))</f>
        <v/>
      </c>
      <c r="E94" s="26" t="str">
        <f>IF(C94="","",_currency)</f>
        <v/>
      </c>
      <c r="F94" s="30" t="str">
        <f>IF(C94="","",INDEX('Lista de Ítens'!$G:$G,MATCH(C94,'Lista de Ítens'!$D:$D,0),1))</f>
        <v/>
      </c>
      <c r="G94" s="28" t="str">
        <f>IF(C94="","",_currency)</f>
        <v/>
      </c>
      <c r="H94" s="31" t="str">
        <f t="shared" si="2"/>
        <v/>
      </c>
      <c r="I94" s="34" t="str">
        <f>IF(C94="","",INDEX('Lista de Ítens'!$H:$H,MATCH(C94,'Lista de Ítens'!$D:$D,0),1))</f>
        <v/>
      </c>
    </row>
    <row r="95" spans="2:9" ht="18" customHeight="1" x14ac:dyDescent="0.3">
      <c r="B95" s="35" t="str">
        <f t="shared" si="3"/>
        <v/>
      </c>
      <c r="C95" s="24" t="str">
        <f>IF(ROWS($C$10:$C94)&gt;MAX('Lista de Ítens'!$B:$B),"",INDEX('Lista de Ítens'!D:D,MATCH(ROWS($C$10:$C94),'Lista de Ítens'!$B:$B,0)))</f>
        <v/>
      </c>
      <c r="D95" s="25" t="str">
        <f>IF(C95="","",IF(INDEX('Lista de Ítens'!$E:$E,MATCH(C95,'Lista de Ítens'!$D:$D,0),1)&gt;0,INDEX('Lista de Ítens'!$E:$E,MATCH(C95,'Lista de Ítens'!$D:$D,0),1),""))</f>
        <v/>
      </c>
      <c r="E95" s="26" t="str">
        <f>IF(C95="","",_currency)</f>
        <v/>
      </c>
      <c r="F95" s="30" t="str">
        <f>IF(C95="","",INDEX('Lista de Ítens'!$G:$G,MATCH(C95,'Lista de Ítens'!$D:$D,0),1))</f>
        <v/>
      </c>
      <c r="G95" s="28" t="str">
        <f>IF(C95="","",_currency)</f>
        <v/>
      </c>
      <c r="H95" s="31" t="str">
        <f t="shared" si="2"/>
        <v/>
      </c>
      <c r="I95" s="34" t="str">
        <f>IF(C95="","",INDEX('Lista de Ítens'!$H:$H,MATCH(C95,'Lista de Ítens'!$D:$D,0),1))</f>
        <v/>
      </c>
    </row>
    <row r="96" spans="2:9" ht="18" customHeight="1" x14ac:dyDescent="0.3">
      <c r="B96" s="35" t="str">
        <f t="shared" si="3"/>
        <v/>
      </c>
      <c r="C96" s="24" t="str">
        <f>IF(ROWS($C$10:$C95)&gt;MAX('Lista de Ítens'!$B:$B),"",INDEX('Lista de Ítens'!D:D,MATCH(ROWS($C$10:$C95),'Lista de Ítens'!$B:$B,0)))</f>
        <v/>
      </c>
      <c r="D96" s="25" t="str">
        <f>IF(C96="","",IF(INDEX('Lista de Ítens'!$E:$E,MATCH(C96,'Lista de Ítens'!$D:$D,0),1)&gt;0,INDEX('Lista de Ítens'!$E:$E,MATCH(C96,'Lista de Ítens'!$D:$D,0),1),""))</f>
        <v/>
      </c>
      <c r="E96" s="26" t="str">
        <f>IF(C96="","",_currency)</f>
        <v/>
      </c>
      <c r="F96" s="30" t="str">
        <f>IF(C96="","",INDEX('Lista de Ítens'!$G:$G,MATCH(C96,'Lista de Ítens'!$D:$D,0),1))</f>
        <v/>
      </c>
      <c r="G96" s="28" t="str">
        <f>IF(C96="","",_currency)</f>
        <v/>
      </c>
      <c r="H96" s="31" t="str">
        <f t="shared" si="2"/>
        <v/>
      </c>
      <c r="I96" s="34" t="str">
        <f>IF(C96="","",INDEX('Lista de Ítens'!$H:$H,MATCH(C96,'Lista de Ítens'!$D:$D,0),1))</f>
        <v/>
      </c>
    </row>
    <row r="97" spans="2:9" ht="18" customHeight="1" x14ac:dyDescent="0.3">
      <c r="B97" s="35" t="str">
        <f t="shared" si="3"/>
        <v/>
      </c>
      <c r="C97" s="24" t="str">
        <f>IF(ROWS($C$10:$C96)&gt;MAX('Lista de Ítens'!$B:$B),"",INDEX('Lista de Ítens'!D:D,MATCH(ROWS($C$10:$C96),'Lista de Ítens'!$B:$B,0)))</f>
        <v/>
      </c>
      <c r="D97" s="25" t="str">
        <f>IF(C97="","",IF(INDEX('Lista de Ítens'!$E:$E,MATCH(C97,'Lista de Ítens'!$D:$D,0),1)&gt;0,INDEX('Lista de Ítens'!$E:$E,MATCH(C97,'Lista de Ítens'!$D:$D,0),1),""))</f>
        <v/>
      </c>
      <c r="E97" s="26" t="str">
        <f>IF(C97="","",_currency)</f>
        <v/>
      </c>
      <c r="F97" s="30" t="str">
        <f>IF(C97="","",INDEX('Lista de Ítens'!$G:$G,MATCH(C97,'Lista de Ítens'!$D:$D,0),1))</f>
        <v/>
      </c>
      <c r="G97" s="28" t="str">
        <f>IF(C97="","",_currency)</f>
        <v/>
      </c>
      <c r="H97" s="31" t="str">
        <f t="shared" si="2"/>
        <v/>
      </c>
      <c r="I97" s="34" t="str">
        <f>IF(C97="","",INDEX('Lista de Ítens'!$H:$H,MATCH(C97,'Lista de Ítens'!$D:$D,0),1))</f>
        <v/>
      </c>
    </row>
    <row r="98" spans="2:9" ht="18" customHeight="1" x14ac:dyDescent="0.3">
      <c r="B98" s="35" t="str">
        <f t="shared" si="3"/>
        <v/>
      </c>
      <c r="C98" s="24" t="str">
        <f>IF(ROWS($C$10:$C97)&gt;MAX('Lista de Ítens'!$B:$B),"",INDEX('Lista de Ítens'!D:D,MATCH(ROWS($C$10:$C97),'Lista de Ítens'!$B:$B,0)))</f>
        <v/>
      </c>
      <c r="D98" s="25" t="str">
        <f>IF(C98="","",IF(INDEX('Lista de Ítens'!$E:$E,MATCH(C98,'Lista de Ítens'!$D:$D,0),1)&gt;0,INDEX('Lista de Ítens'!$E:$E,MATCH(C98,'Lista de Ítens'!$D:$D,0),1),""))</f>
        <v/>
      </c>
      <c r="E98" s="26" t="str">
        <f>IF(C98="","",_currency)</f>
        <v/>
      </c>
      <c r="F98" s="30" t="str">
        <f>IF(C98="","",INDEX('Lista de Ítens'!$G:$G,MATCH(C98,'Lista de Ítens'!$D:$D,0),1))</f>
        <v/>
      </c>
      <c r="G98" s="28" t="str">
        <f>IF(C98="","",_currency)</f>
        <v/>
      </c>
      <c r="H98" s="31" t="str">
        <f t="shared" si="2"/>
        <v/>
      </c>
      <c r="I98" s="34" t="str">
        <f>IF(C98="","",INDEX('Lista de Ítens'!$H:$H,MATCH(C98,'Lista de Ítens'!$D:$D,0),1))</f>
        <v/>
      </c>
    </row>
    <row r="99" spans="2:9" ht="18" customHeight="1" x14ac:dyDescent="0.3">
      <c r="B99" s="35" t="str">
        <f t="shared" si="3"/>
        <v/>
      </c>
      <c r="C99" s="24" t="str">
        <f>IF(ROWS($C$10:$C98)&gt;MAX('Lista de Ítens'!$B:$B),"",INDEX('Lista de Ítens'!D:D,MATCH(ROWS($C$10:$C98),'Lista de Ítens'!$B:$B,0)))</f>
        <v/>
      </c>
      <c r="D99" s="25" t="str">
        <f>IF(C99="","",IF(INDEX('Lista de Ítens'!$E:$E,MATCH(C99,'Lista de Ítens'!$D:$D,0),1)&gt;0,INDEX('Lista de Ítens'!$E:$E,MATCH(C99,'Lista de Ítens'!$D:$D,0),1),""))</f>
        <v/>
      </c>
      <c r="E99" s="26" t="str">
        <f>IF(C99="","",_currency)</f>
        <v/>
      </c>
      <c r="F99" s="30" t="str">
        <f>IF(C99="","",INDEX('Lista de Ítens'!$G:$G,MATCH(C99,'Lista de Ítens'!$D:$D,0),1))</f>
        <v/>
      </c>
      <c r="G99" s="28" t="str">
        <f>IF(C99="","",_currency)</f>
        <v/>
      </c>
      <c r="H99" s="31" t="str">
        <f t="shared" si="2"/>
        <v/>
      </c>
      <c r="I99" s="34" t="str">
        <f>IF(C99="","",INDEX('Lista de Ítens'!$H:$H,MATCH(C99,'Lista de Ítens'!$D:$D,0),1))</f>
        <v/>
      </c>
    </row>
    <row r="100" spans="2:9" ht="18" customHeight="1" x14ac:dyDescent="0.3">
      <c r="B100" s="35" t="str">
        <f t="shared" si="3"/>
        <v/>
      </c>
      <c r="C100" s="24" t="str">
        <f>IF(ROWS($C$10:$C99)&gt;MAX('Lista de Ítens'!$B:$B),"",INDEX('Lista de Ítens'!D:D,MATCH(ROWS($C$10:$C99),'Lista de Ítens'!$B:$B,0)))</f>
        <v/>
      </c>
      <c r="D100" s="25" t="str">
        <f>IF(C100="","",IF(INDEX('Lista de Ítens'!$E:$E,MATCH(C100,'Lista de Ítens'!$D:$D,0),1)&gt;0,INDEX('Lista de Ítens'!$E:$E,MATCH(C100,'Lista de Ítens'!$D:$D,0),1),""))</f>
        <v/>
      </c>
      <c r="E100" s="26" t="str">
        <f>IF(C100="","",_currency)</f>
        <v/>
      </c>
      <c r="F100" s="30" t="str">
        <f>IF(C100="","",INDEX('Lista de Ítens'!$G:$G,MATCH(C100,'Lista de Ítens'!$D:$D,0),1))</f>
        <v/>
      </c>
      <c r="G100" s="28" t="str">
        <f>IF(C100="","",_currency)</f>
        <v/>
      </c>
      <c r="H100" s="31" t="str">
        <f t="shared" si="2"/>
        <v/>
      </c>
      <c r="I100" s="34" t="str">
        <f>IF(C100="","",INDEX('Lista de Ítens'!$H:$H,MATCH(C100,'Lista de Ítens'!$D:$D,0),1))</f>
        <v/>
      </c>
    </row>
    <row r="101" spans="2:9" ht="18" customHeight="1" x14ac:dyDescent="0.3">
      <c r="B101" s="35" t="str">
        <f t="shared" si="3"/>
        <v/>
      </c>
      <c r="C101" s="24" t="str">
        <f>IF(ROWS($C$10:$C100)&gt;MAX('Lista de Ítens'!$B:$B),"",INDEX('Lista de Ítens'!D:D,MATCH(ROWS($C$10:$C100),'Lista de Ítens'!$B:$B,0)))</f>
        <v/>
      </c>
      <c r="D101" s="25" t="str">
        <f>IF(C101="","",IF(INDEX('Lista de Ítens'!$E:$E,MATCH(C101,'Lista de Ítens'!$D:$D,0),1)&gt;0,INDEX('Lista de Ítens'!$E:$E,MATCH(C101,'Lista de Ítens'!$D:$D,0),1),""))</f>
        <v/>
      </c>
      <c r="E101" s="26" t="str">
        <f>IF(C101="","",_currency)</f>
        <v/>
      </c>
      <c r="F101" s="30" t="str">
        <f>IF(C101="","",INDEX('Lista de Ítens'!$G:$G,MATCH(C101,'Lista de Ítens'!$D:$D,0),1))</f>
        <v/>
      </c>
      <c r="G101" s="28" t="str">
        <f>IF(C101="","",_currency)</f>
        <v/>
      </c>
      <c r="H101" s="31" t="str">
        <f t="shared" si="2"/>
        <v/>
      </c>
      <c r="I101" s="34" t="str">
        <f>IF(C101="","",INDEX('Lista de Ítens'!$H:$H,MATCH(C101,'Lista de Ítens'!$D:$D,0),1))</f>
        <v/>
      </c>
    </row>
    <row r="102" spans="2:9" ht="18" customHeight="1" x14ac:dyDescent="0.3">
      <c r="B102" s="35" t="str">
        <f t="shared" si="3"/>
        <v/>
      </c>
      <c r="C102" s="24" t="str">
        <f>IF(ROWS($C$10:$C101)&gt;MAX('Lista de Ítens'!$B:$B),"",INDEX('Lista de Ítens'!D:D,MATCH(ROWS($C$10:$C101),'Lista de Ítens'!$B:$B,0)))</f>
        <v/>
      </c>
      <c r="D102" s="25" t="str">
        <f>IF(C102="","",IF(INDEX('Lista de Ítens'!$E:$E,MATCH(C102,'Lista de Ítens'!$D:$D,0),1)&gt;0,INDEX('Lista de Ítens'!$E:$E,MATCH(C102,'Lista de Ítens'!$D:$D,0),1),""))</f>
        <v/>
      </c>
      <c r="E102" s="26" t="str">
        <f>IF(C102="","",_currency)</f>
        <v/>
      </c>
      <c r="F102" s="30" t="str">
        <f>IF(C102="","",INDEX('Lista de Ítens'!$G:$G,MATCH(C102,'Lista de Ítens'!$D:$D,0),1))</f>
        <v/>
      </c>
      <c r="G102" s="28" t="str">
        <f>IF(C102="","",_currency)</f>
        <v/>
      </c>
      <c r="H102" s="31" t="str">
        <f t="shared" si="2"/>
        <v/>
      </c>
      <c r="I102" s="34" t="str">
        <f>IF(C102="","",INDEX('Lista de Ítens'!$H:$H,MATCH(C102,'Lista de Ítens'!$D:$D,0),1))</f>
        <v/>
      </c>
    </row>
    <row r="103" spans="2:9" ht="18" customHeight="1" x14ac:dyDescent="0.3">
      <c r="B103" s="35" t="str">
        <f t="shared" si="3"/>
        <v/>
      </c>
      <c r="C103" s="24" t="str">
        <f>IF(ROWS($C$10:$C102)&gt;MAX('Lista de Ítens'!$B:$B),"",INDEX('Lista de Ítens'!D:D,MATCH(ROWS($C$10:$C102),'Lista de Ítens'!$B:$B,0)))</f>
        <v/>
      </c>
      <c r="D103" s="25" t="str">
        <f>IF(C103="","",IF(INDEX('Lista de Ítens'!$E:$E,MATCH(C103,'Lista de Ítens'!$D:$D,0),1)&gt;0,INDEX('Lista de Ítens'!$E:$E,MATCH(C103,'Lista de Ítens'!$D:$D,0),1),""))</f>
        <v/>
      </c>
      <c r="E103" s="26" t="str">
        <f>IF(C103="","",_currency)</f>
        <v/>
      </c>
      <c r="F103" s="30" t="str">
        <f>IF(C103="","",INDEX('Lista de Ítens'!$G:$G,MATCH(C103,'Lista de Ítens'!$D:$D,0),1))</f>
        <v/>
      </c>
      <c r="G103" s="28" t="str">
        <f>IF(C103="","",_currency)</f>
        <v/>
      </c>
      <c r="H103" s="31" t="str">
        <f t="shared" si="2"/>
        <v/>
      </c>
      <c r="I103" s="34" t="str">
        <f>IF(C103="","",INDEX('Lista de Ítens'!$H:$H,MATCH(C103,'Lista de Ítens'!$D:$D,0),1))</f>
        <v/>
      </c>
    </row>
    <row r="104" spans="2:9" ht="18" customHeight="1" x14ac:dyDescent="0.3">
      <c r="B104" s="35" t="str">
        <f t="shared" si="3"/>
        <v/>
      </c>
      <c r="C104" s="24" t="str">
        <f>IF(ROWS($C$10:$C103)&gt;MAX('Lista de Ítens'!$B:$B),"",INDEX('Lista de Ítens'!D:D,MATCH(ROWS($C$10:$C103),'Lista de Ítens'!$B:$B,0)))</f>
        <v/>
      </c>
      <c r="D104" s="25" t="str">
        <f>IF(C104="","",IF(INDEX('Lista de Ítens'!$E:$E,MATCH(C104,'Lista de Ítens'!$D:$D,0),1)&gt;0,INDEX('Lista de Ítens'!$E:$E,MATCH(C104,'Lista de Ítens'!$D:$D,0),1),""))</f>
        <v/>
      </c>
      <c r="E104" s="26" t="str">
        <f>IF(C104="","",_currency)</f>
        <v/>
      </c>
      <c r="F104" s="30" t="str">
        <f>IF(C104="","",INDEX('Lista de Ítens'!$G:$G,MATCH(C104,'Lista de Ítens'!$D:$D,0),1))</f>
        <v/>
      </c>
      <c r="G104" s="28" t="str">
        <f>IF(C104="","",_currency)</f>
        <v/>
      </c>
      <c r="H104" s="31" t="str">
        <f t="shared" si="2"/>
        <v/>
      </c>
      <c r="I104" s="34" t="str">
        <f>IF(C104="","",INDEX('Lista de Ítens'!$H:$H,MATCH(C104,'Lista de Ítens'!$D:$D,0),1))</f>
        <v/>
      </c>
    </row>
    <row r="105" spans="2:9" ht="18" customHeight="1" x14ac:dyDescent="0.3">
      <c r="B105" s="35" t="str">
        <f t="shared" si="3"/>
        <v/>
      </c>
      <c r="C105" s="24" t="str">
        <f>IF(ROWS($C$10:$C104)&gt;MAX('Lista de Ítens'!$B:$B),"",INDEX('Lista de Ítens'!D:D,MATCH(ROWS($C$10:$C104),'Lista de Ítens'!$B:$B,0)))</f>
        <v/>
      </c>
      <c r="D105" s="25" t="str">
        <f>IF(C105="","",IF(INDEX('Lista de Ítens'!$E:$E,MATCH(C105,'Lista de Ítens'!$D:$D,0),1)&gt;0,INDEX('Lista de Ítens'!$E:$E,MATCH(C105,'Lista de Ítens'!$D:$D,0),1),""))</f>
        <v/>
      </c>
      <c r="E105" s="26" t="str">
        <f>IF(C105="","",_currency)</f>
        <v/>
      </c>
      <c r="F105" s="30" t="str">
        <f>IF(C105="","",INDEX('Lista de Ítens'!$G:$G,MATCH(C105,'Lista de Ítens'!$D:$D,0),1))</f>
        <v/>
      </c>
      <c r="G105" s="28" t="str">
        <f>IF(C105="","",_currency)</f>
        <v/>
      </c>
      <c r="H105" s="31" t="str">
        <f t="shared" si="2"/>
        <v/>
      </c>
      <c r="I105" s="34" t="str">
        <f>IF(C105="","",INDEX('Lista de Ítens'!$H:$H,MATCH(C105,'Lista de Ítens'!$D:$D,0),1))</f>
        <v/>
      </c>
    </row>
    <row r="106" spans="2:9" ht="18" customHeight="1" x14ac:dyDescent="0.3">
      <c r="B106" s="35" t="str">
        <f t="shared" si="3"/>
        <v/>
      </c>
      <c r="C106" s="24" t="str">
        <f>IF(ROWS($C$10:$C105)&gt;MAX('Lista de Ítens'!$B:$B),"",INDEX('Lista de Ítens'!D:D,MATCH(ROWS($C$10:$C105),'Lista de Ítens'!$B:$B,0)))</f>
        <v/>
      </c>
      <c r="D106" s="25" t="str">
        <f>IF(C106="","",IF(INDEX('Lista de Ítens'!$E:$E,MATCH(C106,'Lista de Ítens'!$D:$D,0),1)&gt;0,INDEX('Lista de Ítens'!$E:$E,MATCH(C106,'Lista de Ítens'!$D:$D,0),1),""))</f>
        <v/>
      </c>
      <c r="E106" s="26" t="str">
        <f>IF(C106="","",_currency)</f>
        <v/>
      </c>
      <c r="F106" s="30" t="str">
        <f>IF(C106="","",INDEX('Lista de Ítens'!$G:$G,MATCH(C106,'Lista de Ítens'!$D:$D,0),1))</f>
        <v/>
      </c>
      <c r="G106" s="28" t="str">
        <f>IF(C106="","",_currency)</f>
        <v/>
      </c>
      <c r="H106" s="31" t="str">
        <f t="shared" si="2"/>
        <v/>
      </c>
      <c r="I106" s="34" t="str">
        <f>IF(C106="","",INDEX('Lista de Ítens'!$H:$H,MATCH(C106,'Lista de Ítens'!$D:$D,0),1))</f>
        <v/>
      </c>
    </row>
    <row r="107" spans="2:9" ht="18" customHeight="1" x14ac:dyDescent="0.3">
      <c r="B107" s="35" t="str">
        <f t="shared" si="3"/>
        <v/>
      </c>
      <c r="C107" s="24" t="str">
        <f>IF(ROWS($C$10:$C106)&gt;MAX('Lista de Ítens'!$B:$B),"",INDEX('Lista de Ítens'!D:D,MATCH(ROWS($C$10:$C106),'Lista de Ítens'!$B:$B,0)))</f>
        <v/>
      </c>
      <c r="D107" s="25" t="str">
        <f>IF(C107="","",IF(INDEX('Lista de Ítens'!$E:$E,MATCH(C107,'Lista de Ítens'!$D:$D,0),1)&gt;0,INDEX('Lista de Ítens'!$E:$E,MATCH(C107,'Lista de Ítens'!$D:$D,0),1),""))</f>
        <v/>
      </c>
      <c r="E107" s="26" t="str">
        <f>IF(C107="","",_currency)</f>
        <v/>
      </c>
      <c r="F107" s="30" t="str">
        <f>IF(C107="","",INDEX('Lista de Ítens'!$G:$G,MATCH(C107,'Lista de Ítens'!$D:$D,0),1))</f>
        <v/>
      </c>
      <c r="G107" s="28" t="str">
        <f>IF(C107="","",_currency)</f>
        <v/>
      </c>
      <c r="H107" s="31" t="str">
        <f t="shared" si="2"/>
        <v/>
      </c>
      <c r="I107" s="34" t="str">
        <f>IF(C107="","",INDEX('Lista de Ítens'!$H:$H,MATCH(C107,'Lista de Ítens'!$D:$D,0),1))</f>
        <v/>
      </c>
    </row>
    <row r="108" spans="2:9" ht="18" customHeight="1" x14ac:dyDescent="0.3">
      <c r="B108" s="35" t="str">
        <f t="shared" si="3"/>
        <v/>
      </c>
      <c r="C108" s="24" t="str">
        <f>IF(ROWS($C$10:$C107)&gt;MAX('Lista de Ítens'!$B:$B),"",INDEX('Lista de Ítens'!D:D,MATCH(ROWS($C$10:$C107),'Lista de Ítens'!$B:$B,0)))</f>
        <v/>
      </c>
      <c r="D108" s="25" t="str">
        <f>IF(C108="","",IF(INDEX('Lista de Ítens'!$E:$E,MATCH(C108,'Lista de Ítens'!$D:$D,0),1)&gt;0,INDEX('Lista de Ítens'!$E:$E,MATCH(C108,'Lista de Ítens'!$D:$D,0),1),""))</f>
        <v/>
      </c>
      <c r="E108" s="26" t="str">
        <f>IF(C108="","",_currency)</f>
        <v/>
      </c>
      <c r="F108" s="30" t="str">
        <f>IF(C108="","",INDEX('Lista de Ítens'!$G:$G,MATCH(C108,'Lista de Ítens'!$D:$D,0),1))</f>
        <v/>
      </c>
      <c r="G108" s="28" t="str">
        <f>IF(C108="","",_currency)</f>
        <v/>
      </c>
      <c r="H108" s="31" t="str">
        <f t="shared" si="2"/>
        <v/>
      </c>
      <c r="I108" s="34" t="str">
        <f>IF(C108="","",INDEX('Lista de Ítens'!$H:$H,MATCH(C108,'Lista de Ítens'!$D:$D,0),1))</f>
        <v/>
      </c>
    </row>
    <row r="109" spans="2:9" ht="18" customHeight="1" x14ac:dyDescent="0.3">
      <c r="B109" s="35" t="str">
        <f t="shared" si="3"/>
        <v/>
      </c>
      <c r="C109" s="24" t="str">
        <f>IF(ROWS($C$10:$C108)&gt;MAX('Lista de Ítens'!$B:$B),"",INDEX('Lista de Ítens'!D:D,MATCH(ROWS($C$10:$C108),'Lista de Ítens'!$B:$B,0)))</f>
        <v/>
      </c>
      <c r="D109" s="25" t="str">
        <f>IF(C109="","",IF(INDEX('Lista de Ítens'!$E:$E,MATCH(C109,'Lista de Ítens'!$D:$D,0),1)&gt;0,INDEX('Lista de Ítens'!$E:$E,MATCH(C109,'Lista de Ítens'!$D:$D,0),1),""))</f>
        <v/>
      </c>
      <c r="E109" s="26" t="str">
        <f>IF(C109="","",_currency)</f>
        <v/>
      </c>
      <c r="F109" s="30" t="str">
        <f>IF(C109="","",INDEX('Lista de Ítens'!$G:$G,MATCH(C109,'Lista de Ítens'!$D:$D,0),1))</f>
        <v/>
      </c>
      <c r="G109" s="28" t="str">
        <f>IF(C109="","",_currency)</f>
        <v/>
      </c>
      <c r="H109" s="31" t="str">
        <f t="shared" si="2"/>
        <v/>
      </c>
      <c r="I109" s="34" t="str">
        <f>IF(C109="","",INDEX('Lista de Ítens'!$H:$H,MATCH(C109,'Lista de Ítens'!$D:$D,0),1))</f>
        <v/>
      </c>
    </row>
    <row r="110" spans="2:9" ht="18" customHeight="1" x14ac:dyDescent="0.3">
      <c r="B110" s="35" t="str">
        <f t="shared" si="3"/>
        <v/>
      </c>
      <c r="C110" s="24" t="str">
        <f>IF(ROWS($C$10:$C109)&gt;MAX('Lista de Ítens'!$B:$B),"",INDEX('Lista de Ítens'!D:D,MATCH(ROWS($C$10:$C109),'Lista de Ítens'!$B:$B,0)))</f>
        <v/>
      </c>
      <c r="D110" s="25" t="str">
        <f>IF(C110="","",IF(INDEX('Lista de Ítens'!$E:$E,MATCH(C110,'Lista de Ítens'!$D:$D,0),1)&gt;0,INDEX('Lista de Ítens'!$E:$E,MATCH(C110,'Lista de Ítens'!$D:$D,0),1),""))</f>
        <v/>
      </c>
      <c r="E110" s="26" t="str">
        <f>IF(C110="","",_currency)</f>
        <v/>
      </c>
      <c r="F110" s="30" t="str">
        <f>IF(C110="","",INDEX('Lista de Ítens'!$G:$G,MATCH(C110,'Lista de Ítens'!$D:$D,0),1))</f>
        <v/>
      </c>
      <c r="G110" s="28" t="str">
        <f>IF(C110="","",_currency)</f>
        <v/>
      </c>
      <c r="H110" s="31" t="str">
        <f t="shared" si="2"/>
        <v/>
      </c>
      <c r="I110" s="34" t="str">
        <f>IF(C110="","",INDEX('Lista de Ítens'!$H:$H,MATCH(C110,'Lista de Ítens'!$D:$D,0),1))</f>
        <v/>
      </c>
    </row>
    <row r="111" spans="2:9" ht="18" customHeight="1" x14ac:dyDescent="0.3">
      <c r="B111" s="35" t="str">
        <f t="shared" si="3"/>
        <v/>
      </c>
      <c r="C111" s="24" t="str">
        <f>IF(ROWS($C$10:$C110)&gt;MAX('Lista de Ítens'!$B:$B),"",INDEX('Lista de Ítens'!D:D,MATCH(ROWS($C$10:$C110),'Lista de Ítens'!$B:$B,0)))</f>
        <v/>
      </c>
      <c r="D111" s="25" t="str">
        <f>IF(C111="","",IF(INDEX('Lista de Ítens'!$E:$E,MATCH(C111,'Lista de Ítens'!$D:$D,0),1)&gt;0,INDEX('Lista de Ítens'!$E:$E,MATCH(C111,'Lista de Ítens'!$D:$D,0),1),""))</f>
        <v/>
      </c>
      <c r="E111" s="26" t="str">
        <f>IF(C111="","",_currency)</f>
        <v/>
      </c>
      <c r="F111" s="30" t="str">
        <f>IF(C111="","",INDEX('Lista de Ítens'!$G:$G,MATCH(C111,'Lista de Ítens'!$D:$D,0),1))</f>
        <v/>
      </c>
      <c r="G111" s="28" t="str">
        <f>IF(C111="","",_currency)</f>
        <v/>
      </c>
      <c r="H111" s="31" t="str">
        <f t="shared" si="2"/>
        <v/>
      </c>
      <c r="I111" s="34" t="str">
        <f>IF(C111="","",INDEX('Lista de Ítens'!$H:$H,MATCH(C111,'Lista de Ítens'!$D:$D,0),1))</f>
        <v/>
      </c>
    </row>
    <row r="112" spans="2:9" ht="18" customHeight="1" x14ac:dyDescent="0.3">
      <c r="B112" s="35" t="str">
        <f t="shared" si="3"/>
        <v/>
      </c>
      <c r="C112" s="24" t="str">
        <f>IF(ROWS($C$10:$C111)&gt;MAX('Lista de Ítens'!$B:$B),"",INDEX('Lista de Ítens'!D:D,MATCH(ROWS($C$10:$C111),'Lista de Ítens'!$B:$B,0)))</f>
        <v/>
      </c>
      <c r="D112" s="25" t="str">
        <f>IF(C112="","",IF(INDEX('Lista de Ítens'!$E:$E,MATCH(C112,'Lista de Ítens'!$D:$D,0),1)&gt;0,INDEX('Lista de Ítens'!$E:$E,MATCH(C112,'Lista de Ítens'!$D:$D,0),1),""))</f>
        <v/>
      </c>
      <c r="E112" s="26" t="str">
        <f>IF(C112="","",_currency)</f>
        <v/>
      </c>
      <c r="F112" s="30" t="str">
        <f>IF(C112="","",INDEX('Lista de Ítens'!$G:$G,MATCH(C112,'Lista de Ítens'!$D:$D,0),1))</f>
        <v/>
      </c>
      <c r="G112" s="28" t="str">
        <f>IF(C112="","",_currency)</f>
        <v/>
      </c>
      <c r="H112" s="31" t="str">
        <f t="shared" si="2"/>
        <v/>
      </c>
      <c r="I112" s="34" t="str">
        <f>IF(C112="","",INDEX('Lista de Ítens'!$H:$H,MATCH(C112,'Lista de Ítens'!$D:$D,0),1))</f>
        <v/>
      </c>
    </row>
    <row r="113" spans="2:9" ht="18" customHeight="1" x14ac:dyDescent="0.3">
      <c r="B113" s="35" t="str">
        <f t="shared" si="3"/>
        <v/>
      </c>
      <c r="C113" s="24" t="str">
        <f>IF(ROWS($C$10:$C112)&gt;MAX('Lista de Ítens'!$B:$B),"",INDEX('Lista de Ítens'!D:D,MATCH(ROWS($C$10:$C112),'Lista de Ítens'!$B:$B,0)))</f>
        <v/>
      </c>
      <c r="D113" s="25" t="str">
        <f>IF(C113="","",IF(INDEX('Lista de Ítens'!$E:$E,MATCH(C113,'Lista de Ítens'!$D:$D,0),1)&gt;0,INDEX('Lista de Ítens'!$E:$E,MATCH(C113,'Lista de Ítens'!$D:$D,0),1),""))</f>
        <v/>
      </c>
      <c r="E113" s="26" t="str">
        <f>IF(C113="","",_currency)</f>
        <v/>
      </c>
      <c r="F113" s="30" t="str">
        <f>IF(C113="","",INDEX('Lista de Ítens'!$G:$G,MATCH(C113,'Lista de Ítens'!$D:$D,0),1))</f>
        <v/>
      </c>
      <c r="G113" s="28" t="str">
        <f>IF(C113="","",_currency)</f>
        <v/>
      </c>
      <c r="H113" s="31" t="str">
        <f t="shared" si="2"/>
        <v/>
      </c>
      <c r="I113" s="34" t="str">
        <f>IF(C113="","",INDEX('Lista de Ítens'!$H:$H,MATCH(C113,'Lista de Ítens'!$D:$D,0),1))</f>
        <v/>
      </c>
    </row>
    <row r="114" spans="2:9" ht="18" customHeight="1" x14ac:dyDescent="0.3">
      <c r="B114" s="35" t="str">
        <f t="shared" si="3"/>
        <v/>
      </c>
      <c r="C114" s="24" t="str">
        <f>IF(ROWS($C$10:$C113)&gt;MAX('Lista de Ítens'!$B:$B),"",INDEX('Lista de Ítens'!D:D,MATCH(ROWS($C$10:$C113),'Lista de Ítens'!$B:$B,0)))</f>
        <v/>
      </c>
      <c r="D114" s="25" t="str">
        <f>IF(C114="","",IF(INDEX('Lista de Ítens'!$E:$E,MATCH(C114,'Lista de Ítens'!$D:$D,0),1)&gt;0,INDEX('Lista de Ítens'!$E:$E,MATCH(C114,'Lista de Ítens'!$D:$D,0),1),""))</f>
        <v/>
      </c>
      <c r="E114" s="26" t="str">
        <f>IF(C114="","",_currency)</f>
        <v/>
      </c>
      <c r="F114" s="30" t="str">
        <f>IF(C114="","",INDEX('Lista de Ítens'!$G:$G,MATCH(C114,'Lista de Ítens'!$D:$D,0),1))</f>
        <v/>
      </c>
      <c r="G114" s="28" t="str">
        <f>IF(C114="","",_currency)</f>
        <v/>
      </c>
      <c r="H114" s="31" t="str">
        <f t="shared" si="2"/>
        <v/>
      </c>
      <c r="I114" s="34" t="str">
        <f>IF(C114="","",INDEX('Lista de Ítens'!$H:$H,MATCH(C114,'Lista de Ítens'!$D:$D,0),1))</f>
        <v/>
      </c>
    </row>
    <row r="115" spans="2:9" ht="18" customHeight="1" x14ac:dyDescent="0.3">
      <c r="B115" s="35" t="str">
        <f t="shared" si="3"/>
        <v/>
      </c>
      <c r="C115" s="24" t="str">
        <f>IF(ROWS($C$10:$C114)&gt;MAX('Lista de Ítens'!$B:$B),"",INDEX('Lista de Ítens'!D:D,MATCH(ROWS($C$10:$C114),'Lista de Ítens'!$B:$B,0)))</f>
        <v/>
      </c>
      <c r="D115" s="25" t="str">
        <f>IF(C115="","",IF(INDEX('Lista de Ítens'!$E:$E,MATCH(C115,'Lista de Ítens'!$D:$D,0),1)&gt;0,INDEX('Lista de Ítens'!$E:$E,MATCH(C115,'Lista de Ítens'!$D:$D,0),1),""))</f>
        <v/>
      </c>
      <c r="E115" s="26" t="str">
        <f>IF(C115="","",_currency)</f>
        <v/>
      </c>
      <c r="F115" s="30" t="str">
        <f>IF(C115="","",INDEX('Lista de Ítens'!$G:$G,MATCH(C115,'Lista de Ítens'!$D:$D,0),1))</f>
        <v/>
      </c>
      <c r="G115" s="28" t="str">
        <f>IF(C115="","",_currency)</f>
        <v/>
      </c>
      <c r="H115" s="31" t="str">
        <f t="shared" si="2"/>
        <v/>
      </c>
      <c r="I115" s="34" t="str">
        <f>IF(C115="","",INDEX('Lista de Ítens'!$H:$H,MATCH(C115,'Lista de Ítens'!$D:$D,0),1))</f>
        <v/>
      </c>
    </row>
    <row r="116" spans="2:9" ht="18" customHeight="1" x14ac:dyDescent="0.3">
      <c r="B116" s="35" t="str">
        <f t="shared" si="3"/>
        <v/>
      </c>
      <c r="C116" s="24" t="str">
        <f>IF(ROWS($C$10:$C115)&gt;MAX('Lista de Ítens'!$B:$B),"",INDEX('Lista de Ítens'!D:D,MATCH(ROWS($C$10:$C115),'Lista de Ítens'!$B:$B,0)))</f>
        <v/>
      </c>
      <c r="D116" s="25" t="str">
        <f>IF(C116="","",IF(INDEX('Lista de Ítens'!$E:$E,MATCH(C116,'Lista de Ítens'!$D:$D,0),1)&gt;0,INDEX('Lista de Ítens'!$E:$E,MATCH(C116,'Lista de Ítens'!$D:$D,0),1),""))</f>
        <v/>
      </c>
      <c r="E116" s="26" t="str">
        <f>IF(C116="","",_currency)</f>
        <v/>
      </c>
      <c r="F116" s="30" t="str">
        <f>IF(C116="","",INDEX('Lista de Ítens'!$G:$G,MATCH(C116,'Lista de Ítens'!$D:$D,0),1))</f>
        <v/>
      </c>
      <c r="G116" s="28" t="str">
        <f>IF(C116="","",_currency)</f>
        <v/>
      </c>
      <c r="H116" s="31" t="str">
        <f t="shared" si="2"/>
        <v/>
      </c>
      <c r="I116" s="34" t="str">
        <f>IF(C116="","",INDEX('Lista de Ítens'!$H:$H,MATCH(C116,'Lista de Ítens'!$D:$D,0),1))</f>
        <v/>
      </c>
    </row>
    <row r="117" spans="2:9" ht="18" customHeight="1" x14ac:dyDescent="0.3">
      <c r="B117" s="35" t="str">
        <f t="shared" si="3"/>
        <v/>
      </c>
      <c r="C117" s="24" t="str">
        <f>IF(ROWS($C$10:$C116)&gt;MAX('Lista de Ítens'!$B:$B),"",INDEX('Lista de Ítens'!D:D,MATCH(ROWS($C$10:$C116),'Lista de Ítens'!$B:$B,0)))</f>
        <v/>
      </c>
      <c r="D117" s="25" t="str">
        <f>IF(C117="","",IF(INDEX('Lista de Ítens'!$E:$E,MATCH(C117,'Lista de Ítens'!$D:$D,0),1)&gt;0,INDEX('Lista de Ítens'!$E:$E,MATCH(C117,'Lista de Ítens'!$D:$D,0),1),""))</f>
        <v/>
      </c>
      <c r="E117" s="26" t="str">
        <f>IF(C117="","",_currency)</f>
        <v/>
      </c>
      <c r="F117" s="30" t="str">
        <f>IF(C117="","",INDEX('Lista de Ítens'!$G:$G,MATCH(C117,'Lista de Ítens'!$D:$D,0),1))</f>
        <v/>
      </c>
      <c r="G117" s="28" t="str">
        <f>IF(C117="","",_currency)</f>
        <v/>
      </c>
      <c r="H117" s="31" t="str">
        <f t="shared" si="2"/>
        <v/>
      </c>
      <c r="I117" s="34" t="str">
        <f>IF(C117="","",INDEX('Lista de Ítens'!$H:$H,MATCH(C117,'Lista de Ítens'!$D:$D,0),1))</f>
        <v/>
      </c>
    </row>
    <row r="118" spans="2:9" ht="18" customHeight="1" x14ac:dyDescent="0.3">
      <c r="B118" s="35" t="str">
        <f t="shared" si="3"/>
        <v/>
      </c>
      <c r="C118" s="24" t="str">
        <f>IF(ROWS($C$10:$C117)&gt;MAX('Lista de Ítens'!$B:$B),"",INDEX('Lista de Ítens'!D:D,MATCH(ROWS($C$10:$C117),'Lista de Ítens'!$B:$B,0)))</f>
        <v/>
      </c>
      <c r="D118" s="25" t="str">
        <f>IF(C118="","",IF(INDEX('Lista de Ítens'!$E:$E,MATCH(C118,'Lista de Ítens'!$D:$D,0),1)&gt;0,INDEX('Lista de Ítens'!$E:$E,MATCH(C118,'Lista de Ítens'!$D:$D,0),1),""))</f>
        <v/>
      </c>
      <c r="E118" s="26" t="str">
        <f>IF(C118="","",_currency)</f>
        <v/>
      </c>
      <c r="F118" s="30" t="str">
        <f>IF(C118="","",INDEX('Lista de Ítens'!$G:$G,MATCH(C118,'Lista de Ítens'!$D:$D,0),1))</f>
        <v/>
      </c>
      <c r="G118" s="28" t="str">
        <f>IF(C118="","",_currency)</f>
        <v/>
      </c>
      <c r="H118" s="31" t="str">
        <f t="shared" si="2"/>
        <v/>
      </c>
      <c r="I118" s="34" t="str">
        <f>IF(C118="","",INDEX('Lista de Ítens'!$H:$H,MATCH(C118,'Lista de Ítens'!$D:$D,0),1))</f>
        <v/>
      </c>
    </row>
    <row r="119" spans="2:9" ht="18" customHeight="1" x14ac:dyDescent="0.3">
      <c r="B119" s="35" t="str">
        <f t="shared" si="3"/>
        <v/>
      </c>
      <c r="C119" s="24" t="str">
        <f>IF(ROWS($C$10:$C118)&gt;MAX('Lista de Ítens'!$B:$B),"",INDEX('Lista de Ítens'!D:D,MATCH(ROWS($C$10:$C118),'Lista de Ítens'!$B:$B,0)))</f>
        <v/>
      </c>
      <c r="D119" s="25" t="str">
        <f>IF(C119="","",IF(INDEX('Lista de Ítens'!$E:$E,MATCH(C119,'Lista de Ítens'!$D:$D,0),1)&gt;0,INDEX('Lista de Ítens'!$E:$E,MATCH(C119,'Lista de Ítens'!$D:$D,0),1),""))</f>
        <v/>
      </c>
      <c r="E119" s="26" t="str">
        <f>IF(C119="","",_currency)</f>
        <v/>
      </c>
      <c r="F119" s="30" t="str">
        <f>IF(C119="","",INDEX('Lista de Ítens'!$G:$G,MATCH(C119,'Lista de Ítens'!$D:$D,0),1))</f>
        <v/>
      </c>
      <c r="G119" s="28" t="str">
        <f>IF(C119="","",_currency)</f>
        <v/>
      </c>
      <c r="H119" s="31" t="str">
        <f t="shared" si="2"/>
        <v/>
      </c>
      <c r="I119" s="34" t="str">
        <f>IF(C119="","",INDEX('Lista de Ítens'!$H:$H,MATCH(C119,'Lista de Ítens'!$D:$D,0),1))</f>
        <v/>
      </c>
    </row>
    <row r="120" spans="2:9" ht="18" customHeight="1" x14ac:dyDescent="0.3">
      <c r="B120" s="35" t="str">
        <f t="shared" si="3"/>
        <v/>
      </c>
      <c r="C120" s="24" t="str">
        <f>IF(ROWS($C$10:$C119)&gt;MAX('Lista de Ítens'!$B:$B),"",INDEX('Lista de Ítens'!D:D,MATCH(ROWS($C$10:$C119),'Lista de Ítens'!$B:$B,0)))</f>
        <v/>
      </c>
      <c r="D120" s="25" t="str">
        <f>IF(C120="","",IF(INDEX('Lista de Ítens'!$E:$E,MATCH(C120,'Lista de Ítens'!$D:$D,0),1)&gt;0,INDEX('Lista de Ítens'!$E:$E,MATCH(C120,'Lista de Ítens'!$D:$D,0),1),""))</f>
        <v/>
      </c>
      <c r="E120" s="26" t="str">
        <f>IF(C120="","",_currency)</f>
        <v/>
      </c>
      <c r="F120" s="30" t="str">
        <f>IF(C120="","",INDEX('Lista de Ítens'!$G:$G,MATCH(C120,'Lista de Ítens'!$D:$D,0),1))</f>
        <v/>
      </c>
      <c r="G120" s="28" t="str">
        <f>IF(C120="","",_currency)</f>
        <v/>
      </c>
      <c r="H120" s="31" t="str">
        <f t="shared" si="2"/>
        <v/>
      </c>
      <c r="I120" s="34" t="str">
        <f>IF(C120="","",INDEX('Lista de Ítens'!$H:$H,MATCH(C120,'Lista de Ítens'!$D:$D,0),1))</f>
        <v/>
      </c>
    </row>
    <row r="121" spans="2:9" ht="18" customHeight="1" x14ac:dyDescent="0.3">
      <c r="B121" s="35" t="str">
        <f t="shared" si="3"/>
        <v/>
      </c>
      <c r="C121" s="24" t="str">
        <f>IF(ROWS($C$10:$C120)&gt;MAX('Lista de Ítens'!$B:$B),"",INDEX('Lista de Ítens'!D:D,MATCH(ROWS($C$10:$C120),'Lista de Ítens'!$B:$B,0)))</f>
        <v/>
      </c>
      <c r="D121" s="25" t="str">
        <f>IF(C121="","",IF(INDEX('Lista de Ítens'!$E:$E,MATCH(C121,'Lista de Ítens'!$D:$D,0),1)&gt;0,INDEX('Lista de Ítens'!$E:$E,MATCH(C121,'Lista de Ítens'!$D:$D,0),1),""))</f>
        <v/>
      </c>
      <c r="E121" s="26" t="str">
        <f>IF(C121="","",_currency)</f>
        <v/>
      </c>
      <c r="F121" s="30" t="str">
        <f>IF(C121="","",INDEX('Lista de Ítens'!$G:$G,MATCH(C121,'Lista de Ítens'!$D:$D,0),1))</f>
        <v/>
      </c>
      <c r="G121" s="28" t="str">
        <f>IF(C121="","",_currency)</f>
        <v/>
      </c>
      <c r="H121" s="31" t="str">
        <f t="shared" si="2"/>
        <v/>
      </c>
      <c r="I121" s="34" t="str">
        <f>IF(C121="","",INDEX('Lista de Ítens'!$H:$H,MATCH(C121,'Lista de Ítens'!$D:$D,0),1))</f>
        <v/>
      </c>
    </row>
    <row r="122" spans="2:9" ht="18" customHeight="1" x14ac:dyDescent="0.3">
      <c r="B122" s="35" t="str">
        <f t="shared" si="3"/>
        <v/>
      </c>
      <c r="C122" s="24" t="str">
        <f>IF(ROWS($C$10:$C121)&gt;MAX('Lista de Ítens'!$B:$B),"",INDEX('Lista de Ítens'!D:D,MATCH(ROWS($C$10:$C121),'Lista de Ítens'!$B:$B,0)))</f>
        <v/>
      </c>
      <c r="D122" s="25" t="str">
        <f>IF(C122="","",IF(INDEX('Lista de Ítens'!$E:$E,MATCH(C122,'Lista de Ítens'!$D:$D,0),1)&gt;0,INDEX('Lista de Ítens'!$E:$E,MATCH(C122,'Lista de Ítens'!$D:$D,0),1),""))</f>
        <v/>
      </c>
      <c r="E122" s="26" t="str">
        <f>IF(C122="","",_currency)</f>
        <v/>
      </c>
      <c r="F122" s="30" t="str">
        <f>IF(C122="","",INDEX('Lista de Ítens'!$G:$G,MATCH(C122,'Lista de Ítens'!$D:$D,0),1))</f>
        <v/>
      </c>
      <c r="G122" s="28" t="str">
        <f>IF(C122="","",_currency)</f>
        <v/>
      </c>
      <c r="H122" s="31" t="str">
        <f t="shared" si="2"/>
        <v/>
      </c>
      <c r="I122" s="34" t="str">
        <f>IF(C122="","",INDEX('Lista de Ítens'!$H:$H,MATCH(C122,'Lista de Ítens'!$D:$D,0),1))</f>
        <v/>
      </c>
    </row>
    <row r="123" spans="2:9" ht="18" customHeight="1" x14ac:dyDescent="0.3">
      <c r="B123" s="35" t="str">
        <f t="shared" si="3"/>
        <v/>
      </c>
      <c r="C123" s="24" t="str">
        <f>IF(ROWS($C$10:$C122)&gt;MAX('Lista de Ítens'!$B:$B),"",INDEX('Lista de Ítens'!D:D,MATCH(ROWS($C$10:$C122),'Lista de Ítens'!$B:$B,0)))</f>
        <v/>
      </c>
      <c r="D123" s="25" t="str">
        <f>IF(C123="","",IF(INDEX('Lista de Ítens'!$E:$E,MATCH(C123,'Lista de Ítens'!$D:$D,0),1)&gt;0,INDEX('Lista de Ítens'!$E:$E,MATCH(C123,'Lista de Ítens'!$D:$D,0),1),""))</f>
        <v/>
      </c>
      <c r="E123" s="26" t="str">
        <f>IF(C123="","",_currency)</f>
        <v/>
      </c>
      <c r="F123" s="30" t="str">
        <f>IF(C123="","",INDEX('Lista de Ítens'!$G:$G,MATCH(C123,'Lista de Ítens'!$D:$D,0),1))</f>
        <v/>
      </c>
      <c r="G123" s="28" t="str">
        <f>IF(C123="","",_currency)</f>
        <v/>
      </c>
      <c r="H123" s="31" t="str">
        <f t="shared" si="2"/>
        <v/>
      </c>
      <c r="I123" s="34" t="str">
        <f>IF(C123="","",INDEX('Lista de Ítens'!$H:$H,MATCH(C123,'Lista de Ítens'!$D:$D,0),1))</f>
        <v/>
      </c>
    </row>
    <row r="124" spans="2:9" ht="18" customHeight="1" x14ac:dyDescent="0.3">
      <c r="B124" s="35" t="str">
        <f t="shared" si="3"/>
        <v/>
      </c>
      <c r="C124" s="24" t="str">
        <f>IF(ROWS($C$10:$C123)&gt;MAX('Lista de Ítens'!$B:$B),"",INDEX('Lista de Ítens'!D:D,MATCH(ROWS($C$10:$C123),'Lista de Ítens'!$B:$B,0)))</f>
        <v/>
      </c>
      <c r="D124" s="25" t="str">
        <f>IF(C124="","",IF(INDEX('Lista de Ítens'!$E:$E,MATCH(C124,'Lista de Ítens'!$D:$D,0),1)&gt;0,INDEX('Lista de Ítens'!$E:$E,MATCH(C124,'Lista de Ítens'!$D:$D,0),1),""))</f>
        <v/>
      </c>
      <c r="E124" s="26" t="str">
        <f>IF(C124="","",_currency)</f>
        <v/>
      </c>
      <c r="F124" s="30" t="str">
        <f>IF(C124="","",INDEX('Lista de Ítens'!$G:$G,MATCH(C124,'Lista de Ítens'!$D:$D,0),1))</f>
        <v/>
      </c>
      <c r="G124" s="28" t="str">
        <f>IF(C124="","",_currency)</f>
        <v/>
      </c>
      <c r="H124" s="31" t="str">
        <f t="shared" si="2"/>
        <v/>
      </c>
      <c r="I124" s="34" t="str">
        <f>IF(C124="","",INDEX('Lista de Ítens'!$H:$H,MATCH(C124,'Lista de Ítens'!$D:$D,0),1))</f>
        <v/>
      </c>
    </row>
    <row r="125" spans="2:9" ht="18" customHeight="1" x14ac:dyDescent="0.3">
      <c r="B125" s="35" t="str">
        <f t="shared" si="3"/>
        <v/>
      </c>
      <c r="C125" s="24" t="str">
        <f>IF(ROWS($C$10:$C124)&gt;MAX('Lista de Ítens'!$B:$B),"",INDEX('Lista de Ítens'!D:D,MATCH(ROWS($C$10:$C124),'Lista de Ítens'!$B:$B,0)))</f>
        <v/>
      </c>
      <c r="D125" s="25" t="str">
        <f>IF(C125="","",IF(INDEX('Lista de Ítens'!$E:$E,MATCH(C125,'Lista de Ítens'!$D:$D,0),1)&gt;0,INDEX('Lista de Ítens'!$E:$E,MATCH(C125,'Lista de Ítens'!$D:$D,0),1),""))</f>
        <v/>
      </c>
      <c r="E125" s="26" t="str">
        <f>IF(C125="","",_currency)</f>
        <v/>
      </c>
      <c r="F125" s="30" t="str">
        <f>IF(C125="","",INDEX('Lista de Ítens'!$G:$G,MATCH(C125,'Lista de Ítens'!$D:$D,0),1))</f>
        <v/>
      </c>
      <c r="G125" s="28" t="str">
        <f>IF(C125="","",_currency)</f>
        <v/>
      </c>
      <c r="H125" s="31" t="str">
        <f t="shared" si="2"/>
        <v/>
      </c>
      <c r="I125" s="34" t="str">
        <f>IF(C125="","",INDEX('Lista de Ítens'!$H:$H,MATCH(C125,'Lista de Ítens'!$D:$D,0),1))</f>
        <v/>
      </c>
    </row>
    <row r="126" spans="2:9" ht="18" customHeight="1" x14ac:dyDescent="0.3">
      <c r="B126" s="35" t="str">
        <f t="shared" si="3"/>
        <v/>
      </c>
      <c r="C126" s="24" t="str">
        <f>IF(ROWS($C$10:$C125)&gt;MAX('Lista de Ítens'!$B:$B),"",INDEX('Lista de Ítens'!D:D,MATCH(ROWS($C$10:$C125),'Lista de Ítens'!$B:$B,0)))</f>
        <v/>
      </c>
      <c r="D126" s="25" t="str">
        <f>IF(C126="","",IF(INDEX('Lista de Ítens'!$E:$E,MATCH(C126,'Lista de Ítens'!$D:$D,0),1)&gt;0,INDEX('Lista de Ítens'!$E:$E,MATCH(C126,'Lista de Ítens'!$D:$D,0),1),""))</f>
        <v/>
      </c>
      <c r="E126" s="26" t="str">
        <f>IF(C126="","",_currency)</f>
        <v/>
      </c>
      <c r="F126" s="30" t="str">
        <f>IF(C126="","",INDEX('Lista de Ítens'!$G:$G,MATCH(C126,'Lista de Ítens'!$D:$D,0),1))</f>
        <v/>
      </c>
      <c r="G126" s="28" t="str">
        <f>IF(C126="","",_currency)</f>
        <v/>
      </c>
      <c r="H126" s="31" t="str">
        <f t="shared" si="2"/>
        <v/>
      </c>
      <c r="I126" s="34" t="str">
        <f>IF(C126="","",INDEX('Lista de Ítens'!$H:$H,MATCH(C126,'Lista de Ítens'!$D:$D,0),1))</f>
        <v/>
      </c>
    </row>
    <row r="127" spans="2:9" ht="18" customHeight="1" x14ac:dyDescent="0.3">
      <c r="B127" s="35" t="str">
        <f t="shared" si="3"/>
        <v/>
      </c>
      <c r="C127" s="24" t="str">
        <f>IF(ROWS($C$10:$C126)&gt;MAX('Lista de Ítens'!$B:$B),"",INDEX('Lista de Ítens'!D:D,MATCH(ROWS($C$10:$C126),'Lista de Ítens'!$B:$B,0)))</f>
        <v/>
      </c>
      <c r="D127" s="25" t="str">
        <f>IF(C127="","",IF(INDEX('Lista de Ítens'!$E:$E,MATCH(C127,'Lista de Ítens'!$D:$D,0),1)&gt;0,INDEX('Lista de Ítens'!$E:$E,MATCH(C127,'Lista de Ítens'!$D:$D,0),1),""))</f>
        <v/>
      </c>
      <c r="E127" s="26" t="str">
        <f>IF(C127="","",_currency)</f>
        <v/>
      </c>
      <c r="F127" s="30" t="str">
        <f>IF(C127="","",INDEX('Lista de Ítens'!$G:$G,MATCH(C127,'Lista de Ítens'!$D:$D,0),1))</f>
        <v/>
      </c>
      <c r="G127" s="28" t="str">
        <f>IF(C127="","",_currency)</f>
        <v/>
      </c>
      <c r="H127" s="31" t="str">
        <f t="shared" si="2"/>
        <v/>
      </c>
      <c r="I127" s="34" t="str">
        <f>IF(C127="","",INDEX('Lista de Ítens'!$H:$H,MATCH(C127,'Lista de Ítens'!$D:$D,0),1))</f>
        <v/>
      </c>
    </row>
    <row r="128" spans="2:9" ht="18" customHeight="1" x14ac:dyDescent="0.3">
      <c r="B128" s="35" t="str">
        <f t="shared" si="3"/>
        <v/>
      </c>
      <c r="C128" s="24" t="str">
        <f>IF(ROWS($C$10:$C127)&gt;MAX('Lista de Ítens'!$B:$B),"",INDEX('Lista de Ítens'!D:D,MATCH(ROWS($C$10:$C127),'Lista de Ítens'!$B:$B,0)))</f>
        <v/>
      </c>
      <c r="D128" s="25" t="str">
        <f>IF(C128="","",IF(INDEX('Lista de Ítens'!$E:$E,MATCH(C128,'Lista de Ítens'!$D:$D,0),1)&gt;0,INDEX('Lista de Ítens'!$E:$E,MATCH(C128,'Lista de Ítens'!$D:$D,0),1),""))</f>
        <v/>
      </c>
      <c r="E128" s="26" t="str">
        <f>IF(C128="","",_currency)</f>
        <v/>
      </c>
      <c r="F128" s="30" t="str">
        <f>IF(C128="","",INDEX('Lista de Ítens'!$G:$G,MATCH(C128,'Lista de Ítens'!$D:$D,0),1))</f>
        <v/>
      </c>
      <c r="G128" s="28" t="str">
        <f>IF(C128="","",_currency)</f>
        <v/>
      </c>
      <c r="H128" s="31" t="str">
        <f t="shared" si="2"/>
        <v/>
      </c>
      <c r="I128" s="34" t="str">
        <f>IF(C128="","",INDEX('Lista de Ítens'!$H:$H,MATCH(C128,'Lista de Ítens'!$D:$D,0),1))</f>
        <v/>
      </c>
    </row>
    <row r="129" spans="2:9" ht="18" customHeight="1" x14ac:dyDescent="0.3">
      <c r="B129" s="35" t="str">
        <f t="shared" si="3"/>
        <v/>
      </c>
      <c r="C129" s="24" t="str">
        <f>IF(ROWS($C$10:$C128)&gt;MAX('Lista de Ítens'!$B:$B),"",INDEX('Lista de Ítens'!D:D,MATCH(ROWS($C$10:$C128),'Lista de Ítens'!$B:$B,0)))</f>
        <v/>
      </c>
      <c r="D129" s="25" t="str">
        <f>IF(C129="","",IF(INDEX('Lista de Ítens'!$E:$E,MATCH(C129,'Lista de Ítens'!$D:$D,0),1)&gt;0,INDEX('Lista de Ítens'!$E:$E,MATCH(C129,'Lista de Ítens'!$D:$D,0),1),""))</f>
        <v/>
      </c>
      <c r="E129" s="26" t="str">
        <f>IF(C129="","",_currency)</f>
        <v/>
      </c>
      <c r="F129" s="30" t="str">
        <f>IF(C129="","",INDEX('Lista de Ítens'!$G:$G,MATCH(C129,'Lista de Ítens'!$D:$D,0),1))</f>
        <v/>
      </c>
      <c r="G129" s="28" t="str">
        <f>IF(C129="","",_currency)</f>
        <v/>
      </c>
      <c r="H129" s="31" t="str">
        <f t="shared" si="2"/>
        <v/>
      </c>
      <c r="I129" s="34" t="str">
        <f>IF(C129="","",INDEX('Lista de Ítens'!$H:$H,MATCH(C129,'Lista de Ítens'!$D:$D,0),1))</f>
        <v/>
      </c>
    </row>
    <row r="130" spans="2:9" ht="18" customHeight="1" x14ac:dyDescent="0.3">
      <c r="B130" s="35" t="str">
        <f t="shared" si="3"/>
        <v/>
      </c>
      <c r="C130" s="24" t="str">
        <f>IF(ROWS($C$10:$C129)&gt;MAX('Lista de Ítens'!$B:$B),"",INDEX('Lista de Ítens'!D:D,MATCH(ROWS($C$10:$C129),'Lista de Ítens'!$B:$B,0)))</f>
        <v/>
      </c>
      <c r="D130" s="25" t="str">
        <f>IF(C130="","",IF(INDEX('Lista de Ítens'!$E:$E,MATCH(C130,'Lista de Ítens'!$D:$D,0),1)&gt;0,INDEX('Lista de Ítens'!$E:$E,MATCH(C130,'Lista de Ítens'!$D:$D,0),1),""))</f>
        <v/>
      </c>
      <c r="E130" s="26" t="str">
        <f>IF(C130="","",_currency)</f>
        <v/>
      </c>
      <c r="F130" s="30" t="str">
        <f>IF(C130="","",INDEX('Lista de Ítens'!$G:$G,MATCH(C130,'Lista de Ítens'!$D:$D,0),1))</f>
        <v/>
      </c>
      <c r="G130" s="28" t="str">
        <f>IF(C130="","",_currency)</f>
        <v/>
      </c>
      <c r="H130" s="31" t="str">
        <f t="shared" si="2"/>
        <v/>
      </c>
      <c r="I130" s="34" t="str">
        <f>IF(C130="","",INDEX('Lista de Ítens'!$H:$H,MATCH(C130,'Lista de Ítens'!$D:$D,0),1))</f>
        <v/>
      </c>
    </row>
    <row r="131" spans="2:9" ht="18" customHeight="1" x14ac:dyDescent="0.3">
      <c r="B131" s="35" t="str">
        <f t="shared" si="3"/>
        <v/>
      </c>
      <c r="C131" s="24" t="str">
        <f>IF(ROWS($C$10:$C130)&gt;MAX('Lista de Ítens'!$B:$B),"",INDEX('Lista de Ítens'!D:D,MATCH(ROWS($C$10:$C130),'Lista de Ítens'!$B:$B,0)))</f>
        <v/>
      </c>
      <c r="D131" s="25" t="str">
        <f>IF(C131="","",IF(INDEX('Lista de Ítens'!$E:$E,MATCH(C131,'Lista de Ítens'!$D:$D,0),1)&gt;0,INDEX('Lista de Ítens'!$E:$E,MATCH(C131,'Lista de Ítens'!$D:$D,0),1),""))</f>
        <v/>
      </c>
      <c r="E131" s="26" t="str">
        <f>IF(C131="","",_currency)</f>
        <v/>
      </c>
      <c r="F131" s="30" t="str">
        <f>IF(C131="","",INDEX('Lista de Ítens'!$G:$G,MATCH(C131,'Lista de Ítens'!$D:$D,0),1))</f>
        <v/>
      </c>
      <c r="G131" s="28" t="str">
        <f>IF(C131="","",_currency)</f>
        <v/>
      </c>
      <c r="H131" s="31" t="str">
        <f t="shared" si="2"/>
        <v/>
      </c>
      <c r="I131" s="34" t="str">
        <f>IF(C131="","",INDEX('Lista de Ítens'!$H:$H,MATCH(C131,'Lista de Ítens'!$D:$D,0),1))</f>
        <v/>
      </c>
    </row>
    <row r="132" spans="2:9" ht="18" customHeight="1" x14ac:dyDescent="0.3">
      <c r="B132" s="35" t="str">
        <f t="shared" si="3"/>
        <v/>
      </c>
      <c r="C132" s="24" t="str">
        <f>IF(ROWS($C$10:$C131)&gt;MAX('Lista de Ítens'!$B:$B),"",INDEX('Lista de Ítens'!D:D,MATCH(ROWS($C$10:$C131),'Lista de Ítens'!$B:$B,0)))</f>
        <v/>
      </c>
      <c r="D132" s="25" t="str">
        <f>IF(C132="","",IF(INDEX('Lista de Ítens'!$E:$E,MATCH(C132,'Lista de Ítens'!$D:$D,0),1)&gt;0,INDEX('Lista de Ítens'!$E:$E,MATCH(C132,'Lista de Ítens'!$D:$D,0),1),""))</f>
        <v/>
      </c>
      <c r="E132" s="26" t="str">
        <f>IF(C132="","",_currency)</f>
        <v/>
      </c>
      <c r="F132" s="30" t="str">
        <f>IF(C132="","",INDEX('Lista de Ítens'!$G:$G,MATCH(C132,'Lista de Ítens'!$D:$D,0),1))</f>
        <v/>
      </c>
      <c r="G132" s="28" t="str">
        <f>IF(C132="","",_currency)</f>
        <v/>
      </c>
      <c r="H132" s="31" t="str">
        <f t="shared" si="2"/>
        <v/>
      </c>
      <c r="I132" s="34" t="str">
        <f>IF(C132="","",INDEX('Lista de Ítens'!$H:$H,MATCH(C132,'Lista de Ítens'!$D:$D,0),1))</f>
        <v/>
      </c>
    </row>
    <row r="133" spans="2:9" ht="18" customHeight="1" x14ac:dyDescent="0.3">
      <c r="B133" s="35" t="str">
        <f t="shared" si="3"/>
        <v/>
      </c>
      <c r="C133" s="24" t="str">
        <f>IF(ROWS($C$10:$C132)&gt;MAX('Lista de Ítens'!$B:$B),"",INDEX('Lista de Ítens'!D:D,MATCH(ROWS($C$10:$C132),'Lista de Ítens'!$B:$B,0)))</f>
        <v/>
      </c>
      <c r="D133" s="25" t="str">
        <f>IF(C133="","",IF(INDEX('Lista de Ítens'!$E:$E,MATCH(C133,'Lista de Ítens'!$D:$D,0),1)&gt;0,INDEX('Lista de Ítens'!$E:$E,MATCH(C133,'Lista de Ítens'!$D:$D,0),1),""))</f>
        <v/>
      </c>
      <c r="E133" s="26" t="str">
        <f>IF(C133="","",_currency)</f>
        <v/>
      </c>
      <c r="F133" s="30" t="str">
        <f>IF(C133="","",INDEX('Lista de Ítens'!$G:$G,MATCH(C133,'Lista de Ítens'!$D:$D,0),1))</f>
        <v/>
      </c>
      <c r="G133" s="28" t="str">
        <f>IF(C133="","",_currency)</f>
        <v/>
      </c>
      <c r="H133" s="31" t="str">
        <f t="shared" si="2"/>
        <v/>
      </c>
      <c r="I133" s="34" t="str">
        <f>IF(C133="","",INDEX('Lista de Ítens'!$H:$H,MATCH(C133,'Lista de Ítens'!$D:$D,0),1))</f>
        <v/>
      </c>
    </row>
    <row r="134" spans="2:9" ht="18" customHeight="1" x14ac:dyDescent="0.3">
      <c r="B134" s="35" t="str">
        <f t="shared" si="3"/>
        <v/>
      </c>
      <c r="C134" s="24" t="str">
        <f>IF(ROWS($C$10:$C133)&gt;MAX('Lista de Ítens'!$B:$B),"",INDEX('Lista de Ítens'!D:D,MATCH(ROWS($C$10:$C133),'Lista de Ítens'!$B:$B,0)))</f>
        <v/>
      </c>
      <c r="D134" s="25" t="str">
        <f>IF(C134="","",IF(INDEX('Lista de Ítens'!$E:$E,MATCH(C134,'Lista de Ítens'!$D:$D,0),1)&gt;0,INDEX('Lista de Ítens'!$E:$E,MATCH(C134,'Lista de Ítens'!$D:$D,0),1),""))</f>
        <v/>
      </c>
      <c r="E134" s="26" t="str">
        <f>IF(C134="","",_currency)</f>
        <v/>
      </c>
      <c r="F134" s="30" t="str">
        <f>IF(C134="","",INDEX('Lista de Ítens'!$G:$G,MATCH(C134,'Lista de Ítens'!$D:$D,0),1))</f>
        <v/>
      </c>
      <c r="G134" s="28" t="str">
        <f>IF(C134="","",_currency)</f>
        <v/>
      </c>
      <c r="H134" s="31" t="str">
        <f t="shared" si="2"/>
        <v/>
      </c>
      <c r="I134" s="34" t="str">
        <f>IF(C134="","",INDEX('Lista de Ítens'!$H:$H,MATCH(C134,'Lista de Ítens'!$D:$D,0),1))</f>
        <v/>
      </c>
    </row>
    <row r="135" spans="2:9" ht="18" customHeight="1" x14ac:dyDescent="0.3">
      <c r="B135" s="35" t="str">
        <f t="shared" si="3"/>
        <v/>
      </c>
      <c r="C135" s="24" t="str">
        <f>IF(ROWS($C$10:$C134)&gt;MAX('Lista de Ítens'!$B:$B),"",INDEX('Lista de Ítens'!D:D,MATCH(ROWS($C$10:$C134),'Lista de Ítens'!$B:$B,0)))</f>
        <v/>
      </c>
      <c r="D135" s="25" t="str">
        <f>IF(C135="","",IF(INDEX('Lista de Ítens'!$E:$E,MATCH(C135,'Lista de Ítens'!$D:$D,0),1)&gt;0,INDEX('Lista de Ítens'!$E:$E,MATCH(C135,'Lista de Ítens'!$D:$D,0),1),""))</f>
        <v/>
      </c>
      <c r="E135" s="26" t="str">
        <f>IF(C135="","",_currency)</f>
        <v/>
      </c>
      <c r="F135" s="30" t="str">
        <f>IF(C135="","",INDEX('Lista de Ítens'!$G:$G,MATCH(C135,'Lista de Ítens'!$D:$D,0),1))</f>
        <v/>
      </c>
      <c r="G135" s="28" t="str">
        <f>IF(C135="","",_currency)</f>
        <v/>
      </c>
      <c r="H135" s="31" t="str">
        <f t="shared" si="2"/>
        <v/>
      </c>
      <c r="I135" s="34" t="str">
        <f>IF(C135="","",INDEX('Lista de Ítens'!$H:$H,MATCH(C135,'Lista de Ítens'!$D:$D,0),1))</f>
        <v/>
      </c>
    </row>
    <row r="136" spans="2:9" ht="18" customHeight="1" x14ac:dyDescent="0.3">
      <c r="B136" s="35" t="str">
        <f t="shared" si="3"/>
        <v/>
      </c>
      <c r="C136" s="24" t="str">
        <f>IF(ROWS($C$10:$C135)&gt;MAX('Lista de Ítens'!$B:$B),"",INDEX('Lista de Ítens'!D:D,MATCH(ROWS($C$10:$C135),'Lista de Ítens'!$B:$B,0)))</f>
        <v/>
      </c>
      <c r="D136" s="25" t="str">
        <f>IF(C136="","",IF(INDEX('Lista de Ítens'!$E:$E,MATCH(C136,'Lista de Ítens'!$D:$D,0),1)&gt;0,INDEX('Lista de Ítens'!$E:$E,MATCH(C136,'Lista de Ítens'!$D:$D,0),1),""))</f>
        <v/>
      </c>
      <c r="E136" s="26" t="str">
        <f>IF(C136="","",_currency)</f>
        <v/>
      </c>
      <c r="F136" s="30" t="str">
        <f>IF(C136="","",INDEX('Lista de Ítens'!$G:$G,MATCH(C136,'Lista de Ítens'!$D:$D,0),1))</f>
        <v/>
      </c>
      <c r="G136" s="28" t="str">
        <f>IF(C136="","",_currency)</f>
        <v/>
      </c>
      <c r="H136" s="31" t="str">
        <f t="shared" si="2"/>
        <v/>
      </c>
      <c r="I136" s="34" t="str">
        <f>IF(C136="","",INDEX('Lista de Ítens'!$H:$H,MATCH(C136,'Lista de Ítens'!$D:$D,0),1))</f>
        <v/>
      </c>
    </row>
    <row r="137" spans="2:9" ht="18" customHeight="1" x14ac:dyDescent="0.3">
      <c r="B137" s="35" t="str">
        <f t="shared" si="3"/>
        <v/>
      </c>
      <c r="C137" s="24" t="str">
        <f>IF(ROWS($C$10:$C136)&gt;MAX('Lista de Ítens'!$B:$B),"",INDEX('Lista de Ítens'!D:D,MATCH(ROWS($C$10:$C136),'Lista de Ítens'!$B:$B,0)))</f>
        <v/>
      </c>
      <c r="D137" s="25" t="str">
        <f>IF(C137="","",IF(INDEX('Lista de Ítens'!$E:$E,MATCH(C137,'Lista de Ítens'!$D:$D,0),1)&gt;0,INDEX('Lista de Ítens'!$E:$E,MATCH(C137,'Lista de Ítens'!$D:$D,0),1),""))</f>
        <v/>
      </c>
      <c r="E137" s="26" t="str">
        <f>IF(C137="","",_currency)</f>
        <v/>
      </c>
      <c r="F137" s="30" t="str">
        <f>IF(C137="","",INDEX('Lista de Ítens'!$G:$G,MATCH(C137,'Lista de Ítens'!$D:$D,0),1))</f>
        <v/>
      </c>
      <c r="G137" s="28" t="str">
        <f>IF(C137="","",_currency)</f>
        <v/>
      </c>
      <c r="H137" s="31" t="str">
        <f t="shared" si="2"/>
        <v/>
      </c>
      <c r="I137" s="34" t="str">
        <f>IF(C137="","",INDEX('Lista de Ítens'!$H:$H,MATCH(C137,'Lista de Ítens'!$D:$D,0),1))</f>
        <v/>
      </c>
    </row>
    <row r="138" spans="2:9" ht="18" customHeight="1" x14ac:dyDescent="0.3">
      <c r="B138" s="35" t="str">
        <f t="shared" si="3"/>
        <v/>
      </c>
      <c r="C138" s="24" t="str">
        <f>IF(ROWS($C$10:$C137)&gt;MAX('Lista de Ítens'!$B:$B),"",INDEX('Lista de Ítens'!D:D,MATCH(ROWS($C$10:$C137),'Lista de Ítens'!$B:$B,0)))</f>
        <v/>
      </c>
      <c r="D138" s="25" t="str">
        <f>IF(C138="","",IF(INDEX('Lista de Ítens'!$E:$E,MATCH(C138,'Lista de Ítens'!$D:$D,0),1)&gt;0,INDEX('Lista de Ítens'!$E:$E,MATCH(C138,'Lista de Ítens'!$D:$D,0),1),""))</f>
        <v/>
      </c>
      <c r="E138" s="26" t="str">
        <f>IF(C138="","",_currency)</f>
        <v/>
      </c>
      <c r="F138" s="30" t="str">
        <f>IF(C138="","",INDEX('Lista de Ítens'!$G:$G,MATCH(C138,'Lista de Ítens'!$D:$D,0),1))</f>
        <v/>
      </c>
      <c r="G138" s="28" t="str">
        <f>IF(C138="","",_currency)</f>
        <v/>
      </c>
      <c r="H138" s="31" t="str">
        <f t="shared" si="2"/>
        <v/>
      </c>
      <c r="I138" s="34" t="str">
        <f>IF(C138="","",INDEX('Lista de Ítens'!$H:$H,MATCH(C138,'Lista de Ítens'!$D:$D,0),1))</f>
        <v/>
      </c>
    </row>
    <row r="139" spans="2:9" ht="18" customHeight="1" x14ac:dyDescent="0.3">
      <c r="B139" s="35" t="str">
        <f t="shared" si="3"/>
        <v/>
      </c>
      <c r="C139" s="24" t="str">
        <f>IF(ROWS($C$10:$C138)&gt;MAX('Lista de Ítens'!$B:$B),"",INDEX('Lista de Ítens'!D:D,MATCH(ROWS($C$10:$C138),'Lista de Ítens'!$B:$B,0)))</f>
        <v/>
      </c>
      <c r="D139" s="25" t="str">
        <f>IF(C139="","",IF(INDEX('Lista de Ítens'!$E:$E,MATCH(C139,'Lista de Ítens'!$D:$D,0),1)&gt;0,INDEX('Lista de Ítens'!$E:$E,MATCH(C139,'Lista de Ítens'!$D:$D,0),1),""))</f>
        <v/>
      </c>
      <c r="E139" s="26" t="str">
        <f>IF(C139="","",_currency)</f>
        <v/>
      </c>
      <c r="F139" s="30" t="str">
        <f>IF(C139="","",INDEX('Lista de Ítens'!$G:$G,MATCH(C139,'Lista de Ítens'!$D:$D,0),1))</f>
        <v/>
      </c>
      <c r="G139" s="28" t="str">
        <f>IF(C139="","",_currency)</f>
        <v/>
      </c>
      <c r="H139" s="31" t="str">
        <f t="shared" ref="H139:H202" si="4">IF(OR(ISBLANK(I139),F139=""),IF(C139="","",0),I139*F139)</f>
        <v/>
      </c>
      <c r="I139" s="34" t="str">
        <f>IF(C139="","",INDEX('Lista de Ítens'!$H:$H,MATCH(C139,'Lista de Ítens'!$D:$D,0),1))</f>
        <v/>
      </c>
    </row>
    <row r="140" spans="2:9" ht="18" customHeight="1" x14ac:dyDescent="0.3">
      <c r="B140" s="35" t="str">
        <f t="shared" ref="B140:B203" si="5">IF(C140="","","c")</f>
        <v/>
      </c>
      <c r="C140" s="24" t="str">
        <f>IF(ROWS($C$10:$C139)&gt;MAX('Lista de Ítens'!$B:$B),"",INDEX('Lista de Ítens'!D:D,MATCH(ROWS($C$10:$C139),'Lista de Ítens'!$B:$B,0)))</f>
        <v/>
      </c>
      <c r="D140" s="25" t="str">
        <f>IF(C140="","",IF(INDEX('Lista de Ítens'!$E:$E,MATCH(C140,'Lista de Ítens'!$D:$D,0),1)&gt;0,INDEX('Lista de Ítens'!$E:$E,MATCH(C140,'Lista de Ítens'!$D:$D,0),1),""))</f>
        <v/>
      </c>
      <c r="E140" s="26" t="str">
        <f>IF(C140="","",_currency)</f>
        <v/>
      </c>
      <c r="F140" s="30" t="str">
        <f>IF(C140="","",INDEX('Lista de Ítens'!$G:$G,MATCH(C140,'Lista de Ítens'!$D:$D,0),1))</f>
        <v/>
      </c>
      <c r="G140" s="28" t="str">
        <f>IF(C140="","",_currency)</f>
        <v/>
      </c>
      <c r="H140" s="31" t="str">
        <f t="shared" si="4"/>
        <v/>
      </c>
      <c r="I140" s="34" t="str">
        <f>IF(C140="","",INDEX('Lista de Ítens'!$H:$H,MATCH(C140,'Lista de Ítens'!$D:$D,0),1))</f>
        <v/>
      </c>
    </row>
    <row r="141" spans="2:9" ht="18" customHeight="1" x14ac:dyDescent="0.3">
      <c r="B141" s="35" t="str">
        <f t="shared" si="5"/>
        <v/>
      </c>
      <c r="C141" s="24" t="str">
        <f>IF(ROWS($C$10:$C140)&gt;MAX('Lista de Ítens'!$B:$B),"",INDEX('Lista de Ítens'!D:D,MATCH(ROWS($C$10:$C140),'Lista de Ítens'!$B:$B,0)))</f>
        <v/>
      </c>
      <c r="D141" s="25" t="str">
        <f>IF(C141="","",IF(INDEX('Lista de Ítens'!$E:$E,MATCH(C141,'Lista de Ítens'!$D:$D,0),1)&gt;0,INDEX('Lista de Ítens'!$E:$E,MATCH(C141,'Lista de Ítens'!$D:$D,0),1),""))</f>
        <v/>
      </c>
      <c r="E141" s="26" t="str">
        <f>IF(C141="","",_currency)</f>
        <v/>
      </c>
      <c r="F141" s="30" t="str">
        <f>IF(C141="","",INDEX('Lista de Ítens'!$G:$G,MATCH(C141,'Lista de Ítens'!$D:$D,0),1))</f>
        <v/>
      </c>
      <c r="G141" s="28" t="str">
        <f>IF(C141="","",_currency)</f>
        <v/>
      </c>
      <c r="H141" s="31" t="str">
        <f t="shared" si="4"/>
        <v/>
      </c>
      <c r="I141" s="34" t="str">
        <f>IF(C141="","",INDEX('Lista de Ítens'!$H:$H,MATCH(C141,'Lista de Ítens'!$D:$D,0),1))</f>
        <v/>
      </c>
    </row>
    <row r="142" spans="2:9" ht="18" customHeight="1" x14ac:dyDescent="0.3">
      <c r="B142" s="35" t="str">
        <f t="shared" si="5"/>
        <v/>
      </c>
      <c r="C142" s="24" t="str">
        <f>IF(ROWS($C$10:$C141)&gt;MAX('Lista de Ítens'!$B:$B),"",INDEX('Lista de Ítens'!D:D,MATCH(ROWS($C$10:$C141),'Lista de Ítens'!$B:$B,0)))</f>
        <v/>
      </c>
      <c r="D142" s="25" t="str">
        <f>IF(C142="","",IF(INDEX('Lista de Ítens'!$E:$E,MATCH(C142,'Lista de Ítens'!$D:$D,0),1)&gt;0,INDEX('Lista de Ítens'!$E:$E,MATCH(C142,'Lista de Ítens'!$D:$D,0),1),""))</f>
        <v/>
      </c>
      <c r="E142" s="26" t="str">
        <f>IF(C142="","",_currency)</f>
        <v/>
      </c>
      <c r="F142" s="30" t="str">
        <f>IF(C142="","",INDEX('Lista de Ítens'!$G:$G,MATCH(C142,'Lista de Ítens'!$D:$D,0),1))</f>
        <v/>
      </c>
      <c r="G142" s="28" t="str">
        <f>IF(C142="","",_currency)</f>
        <v/>
      </c>
      <c r="H142" s="31" t="str">
        <f t="shared" si="4"/>
        <v/>
      </c>
      <c r="I142" s="34" t="str">
        <f>IF(C142="","",INDEX('Lista de Ítens'!$H:$H,MATCH(C142,'Lista de Ítens'!$D:$D,0),1))</f>
        <v/>
      </c>
    </row>
    <row r="143" spans="2:9" ht="18" customHeight="1" x14ac:dyDescent="0.3">
      <c r="B143" s="35" t="str">
        <f t="shared" si="5"/>
        <v/>
      </c>
      <c r="C143" s="24" t="str">
        <f>IF(ROWS($C$10:$C142)&gt;MAX('Lista de Ítens'!$B:$B),"",INDEX('Lista de Ítens'!D:D,MATCH(ROWS($C$10:$C142),'Lista de Ítens'!$B:$B,0)))</f>
        <v/>
      </c>
      <c r="D143" s="25" t="str">
        <f>IF(C143="","",IF(INDEX('Lista de Ítens'!$E:$E,MATCH(C143,'Lista de Ítens'!$D:$D,0),1)&gt;0,INDEX('Lista de Ítens'!$E:$E,MATCH(C143,'Lista de Ítens'!$D:$D,0),1),""))</f>
        <v/>
      </c>
      <c r="E143" s="26" t="str">
        <f>IF(C143="","",_currency)</f>
        <v/>
      </c>
      <c r="F143" s="30" t="str">
        <f>IF(C143="","",INDEX('Lista de Ítens'!$G:$G,MATCH(C143,'Lista de Ítens'!$D:$D,0),1))</f>
        <v/>
      </c>
      <c r="G143" s="28" t="str">
        <f>IF(C143="","",_currency)</f>
        <v/>
      </c>
      <c r="H143" s="31" t="str">
        <f t="shared" si="4"/>
        <v/>
      </c>
      <c r="I143" s="34" t="str">
        <f>IF(C143="","",INDEX('Lista de Ítens'!$H:$H,MATCH(C143,'Lista de Ítens'!$D:$D,0),1))</f>
        <v/>
      </c>
    </row>
    <row r="144" spans="2:9" ht="18" customHeight="1" x14ac:dyDescent="0.3">
      <c r="B144" s="35" t="str">
        <f t="shared" si="5"/>
        <v/>
      </c>
      <c r="C144" s="24" t="str">
        <f>IF(ROWS($C$10:$C143)&gt;MAX('Lista de Ítens'!$B:$B),"",INDEX('Lista de Ítens'!D:D,MATCH(ROWS($C$10:$C143),'Lista de Ítens'!$B:$B,0)))</f>
        <v/>
      </c>
      <c r="D144" s="25" t="str">
        <f>IF(C144="","",IF(INDEX('Lista de Ítens'!$E:$E,MATCH(C144,'Lista de Ítens'!$D:$D,0),1)&gt;0,INDEX('Lista de Ítens'!$E:$E,MATCH(C144,'Lista de Ítens'!$D:$D,0),1),""))</f>
        <v/>
      </c>
      <c r="E144" s="26" t="str">
        <f>IF(C144="","",_currency)</f>
        <v/>
      </c>
      <c r="F144" s="30" t="str">
        <f>IF(C144="","",INDEX('Lista de Ítens'!$G:$G,MATCH(C144,'Lista de Ítens'!$D:$D,0),1))</f>
        <v/>
      </c>
      <c r="G144" s="28" t="str">
        <f>IF(C144="","",_currency)</f>
        <v/>
      </c>
      <c r="H144" s="31" t="str">
        <f t="shared" si="4"/>
        <v/>
      </c>
      <c r="I144" s="34" t="str">
        <f>IF(C144="","",INDEX('Lista de Ítens'!$H:$H,MATCH(C144,'Lista de Ítens'!$D:$D,0),1))</f>
        <v/>
      </c>
    </row>
    <row r="145" spans="2:9" ht="18" customHeight="1" x14ac:dyDescent="0.3">
      <c r="B145" s="35" t="str">
        <f t="shared" si="5"/>
        <v/>
      </c>
      <c r="C145" s="24" t="str">
        <f>IF(ROWS($C$10:$C144)&gt;MAX('Lista de Ítens'!$B:$B),"",INDEX('Lista de Ítens'!D:D,MATCH(ROWS($C$10:$C144),'Lista de Ítens'!$B:$B,0)))</f>
        <v/>
      </c>
      <c r="D145" s="25" t="str">
        <f>IF(C145="","",IF(INDEX('Lista de Ítens'!$E:$E,MATCH(C145,'Lista de Ítens'!$D:$D,0),1)&gt;0,INDEX('Lista de Ítens'!$E:$E,MATCH(C145,'Lista de Ítens'!$D:$D,0),1),""))</f>
        <v/>
      </c>
      <c r="E145" s="26" t="str">
        <f>IF(C145="","",_currency)</f>
        <v/>
      </c>
      <c r="F145" s="30" t="str">
        <f>IF(C145="","",INDEX('Lista de Ítens'!$G:$G,MATCH(C145,'Lista de Ítens'!$D:$D,0),1))</f>
        <v/>
      </c>
      <c r="G145" s="28" t="str">
        <f>IF(C145="","",_currency)</f>
        <v/>
      </c>
      <c r="H145" s="31" t="str">
        <f t="shared" si="4"/>
        <v/>
      </c>
      <c r="I145" s="34" t="str">
        <f>IF(C145="","",INDEX('Lista de Ítens'!$H:$H,MATCH(C145,'Lista de Ítens'!$D:$D,0),1))</f>
        <v/>
      </c>
    </row>
    <row r="146" spans="2:9" ht="18" customHeight="1" x14ac:dyDescent="0.3">
      <c r="B146" s="35" t="str">
        <f t="shared" si="5"/>
        <v/>
      </c>
      <c r="C146" s="24" t="str">
        <f>IF(ROWS($C$10:$C145)&gt;MAX('Lista de Ítens'!$B:$B),"",INDEX('Lista de Ítens'!D:D,MATCH(ROWS($C$10:$C145),'Lista de Ítens'!$B:$B,0)))</f>
        <v/>
      </c>
      <c r="D146" s="25" t="str">
        <f>IF(C146="","",IF(INDEX('Lista de Ítens'!$E:$E,MATCH(C146,'Lista de Ítens'!$D:$D,0),1)&gt;0,INDEX('Lista de Ítens'!$E:$E,MATCH(C146,'Lista de Ítens'!$D:$D,0),1),""))</f>
        <v/>
      </c>
      <c r="E146" s="26" t="str">
        <f>IF(C146="","",_currency)</f>
        <v/>
      </c>
      <c r="F146" s="30" t="str">
        <f>IF(C146="","",INDEX('Lista de Ítens'!$G:$G,MATCH(C146,'Lista de Ítens'!$D:$D,0),1))</f>
        <v/>
      </c>
      <c r="G146" s="28" t="str">
        <f>IF(C146="","",_currency)</f>
        <v/>
      </c>
      <c r="H146" s="31" t="str">
        <f t="shared" si="4"/>
        <v/>
      </c>
      <c r="I146" s="34" t="str">
        <f>IF(C146="","",INDEX('Lista de Ítens'!$H:$H,MATCH(C146,'Lista de Ítens'!$D:$D,0),1))</f>
        <v/>
      </c>
    </row>
    <row r="147" spans="2:9" ht="18" customHeight="1" x14ac:dyDescent="0.3">
      <c r="B147" s="35" t="str">
        <f t="shared" si="5"/>
        <v/>
      </c>
      <c r="C147" s="24" t="str">
        <f>IF(ROWS($C$10:$C146)&gt;MAX('Lista de Ítens'!$B:$B),"",INDEX('Lista de Ítens'!D:D,MATCH(ROWS($C$10:$C146),'Lista de Ítens'!$B:$B,0)))</f>
        <v/>
      </c>
      <c r="D147" s="25" t="str">
        <f>IF(C147="","",IF(INDEX('Lista de Ítens'!$E:$E,MATCH(C147,'Lista de Ítens'!$D:$D,0),1)&gt;0,INDEX('Lista de Ítens'!$E:$E,MATCH(C147,'Lista de Ítens'!$D:$D,0),1),""))</f>
        <v/>
      </c>
      <c r="E147" s="26" t="str">
        <f>IF(C147="","",_currency)</f>
        <v/>
      </c>
      <c r="F147" s="30" t="str">
        <f>IF(C147="","",INDEX('Lista de Ítens'!$G:$G,MATCH(C147,'Lista de Ítens'!$D:$D,0),1))</f>
        <v/>
      </c>
      <c r="G147" s="28" t="str">
        <f>IF(C147="","",_currency)</f>
        <v/>
      </c>
      <c r="H147" s="31" t="str">
        <f t="shared" si="4"/>
        <v/>
      </c>
      <c r="I147" s="34" t="str">
        <f>IF(C147="","",INDEX('Lista de Ítens'!$H:$H,MATCH(C147,'Lista de Ítens'!$D:$D,0),1))</f>
        <v/>
      </c>
    </row>
    <row r="148" spans="2:9" ht="18" customHeight="1" x14ac:dyDescent="0.3">
      <c r="B148" s="35" t="str">
        <f t="shared" si="5"/>
        <v/>
      </c>
      <c r="C148" s="24" t="str">
        <f>IF(ROWS($C$10:$C147)&gt;MAX('Lista de Ítens'!$B:$B),"",INDEX('Lista de Ítens'!D:D,MATCH(ROWS($C$10:$C147),'Lista de Ítens'!$B:$B,0)))</f>
        <v/>
      </c>
      <c r="D148" s="25" t="str">
        <f>IF(C148="","",IF(INDEX('Lista de Ítens'!$E:$E,MATCH(C148,'Lista de Ítens'!$D:$D,0),1)&gt;0,INDEX('Lista de Ítens'!$E:$E,MATCH(C148,'Lista de Ítens'!$D:$D,0),1),""))</f>
        <v/>
      </c>
      <c r="E148" s="26" t="str">
        <f>IF(C148="","",_currency)</f>
        <v/>
      </c>
      <c r="F148" s="30" t="str">
        <f>IF(C148="","",INDEX('Lista de Ítens'!$G:$G,MATCH(C148,'Lista de Ítens'!$D:$D,0),1))</f>
        <v/>
      </c>
      <c r="G148" s="28" t="str">
        <f>IF(C148="","",_currency)</f>
        <v/>
      </c>
      <c r="H148" s="31" t="str">
        <f t="shared" si="4"/>
        <v/>
      </c>
      <c r="I148" s="34" t="str">
        <f>IF(C148="","",INDEX('Lista de Ítens'!$H:$H,MATCH(C148,'Lista de Ítens'!$D:$D,0),1))</f>
        <v/>
      </c>
    </row>
    <row r="149" spans="2:9" ht="18" customHeight="1" x14ac:dyDescent="0.3">
      <c r="B149" s="35" t="str">
        <f t="shared" si="5"/>
        <v/>
      </c>
      <c r="C149" s="24" t="str">
        <f>IF(ROWS($C$10:$C148)&gt;MAX('Lista de Ítens'!$B:$B),"",INDEX('Lista de Ítens'!D:D,MATCH(ROWS($C$10:$C148),'Lista de Ítens'!$B:$B,0)))</f>
        <v/>
      </c>
      <c r="D149" s="25" t="str">
        <f>IF(C149="","",IF(INDEX('Lista de Ítens'!$E:$E,MATCH(C149,'Lista de Ítens'!$D:$D,0),1)&gt;0,INDEX('Lista de Ítens'!$E:$E,MATCH(C149,'Lista de Ítens'!$D:$D,0),1),""))</f>
        <v/>
      </c>
      <c r="E149" s="26" t="str">
        <f>IF(C149="","",_currency)</f>
        <v/>
      </c>
      <c r="F149" s="30" t="str">
        <f>IF(C149="","",INDEX('Lista de Ítens'!$G:$G,MATCH(C149,'Lista de Ítens'!$D:$D,0),1))</f>
        <v/>
      </c>
      <c r="G149" s="28" t="str">
        <f>IF(C149="","",_currency)</f>
        <v/>
      </c>
      <c r="H149" s="31" t="str">
        <f t="shared" si="4"/>
        <v/>
      </c>
      <c r="I149" s="34" t="str">
        <f>IF(C149="","",INDEX('Lista de Ítens'!$H:$H,MATCH(C149,'Lista de Ítens'!$D:$D,0),1))</f>
        <v/>
      </c>
    </row>
    <row r="150" spans="2:9" ht="18" customHeight="1" x14ac:dyDescent="0.3">
      <c r="B150" s="35" t="str">
        <f t="shared" si="5"/>
        <v/>
      </c>
      <c r="C150" s="24" t="str">
        <f>IF(ROWS($C$10:$C149)&gt;MAX('Lista de Ítens'!$B:$B),"",INDEX('Lista de Ítens'!D:D,MATCH(ROWS($C$10:$C149),'Lista de Ítens'!$B:$B,0)))</f>
        <v/>
      </c>
      <c r="D150" s="25" t="str">
        <f>IF(C150="","",IF(INDEX('Lista de Ítens'!$E:$E,MATCH(C150,'Lista de Ítens'!$D:$D,0),1)&gt;0,INDEX('Lista de Ítens'!$E:$E,MATCH(C150,'Lista de Ítens'!$D:$D,0),1),""))</f>
        <v/>
      </c>
      <c r="E150" s="26" t="str">
        <f>IF(C150="","",_currency)</f>
        <v/>
      </c>
      <c r="F150" s="30" t="str">
        <f>IF(C150="","",INDEX('Lista de Ítens'!$G:$G,MATCH(C150,'Lista de Ítens'!$D:$D,0),1))</f>
        <v/>
      </c>
      <c r="G150" s="28" t="str">
        <f>IF(C150="","",_currency)</f>
        <v/>
      </c>
      <c r="H150" s="31" t="str">
        <f t="shared" si="4"/>
        <v/>
      </c>
      <c r="I150" s="34" t="str">
        <f>IF(C150="","",INDEX('Lista de Ítens'!$H:$H,MATCH(C150,'Lista de Ítens'!$D:$D,0),1))</f>
        <v/>
      </c>
    </row>
    <row r="151" spans="2:9" ht="18" customHeight="1" x14ac:dyDescent="0.3">
      <c r="B151" s="35" t="str">
        <f t="shared" si="5"/>
        <v/>
      </c>
      <c r="C151" s="24" t="str">
        <f>IF(ROWS($C$10:$C150)&gt;MAX('Lista de Ítens'!$B:$B),"",INDEX('Lista de Ítens'!D:D,MATCH(ROWS($C$10:$C150),'Lista de Ítens'!$B:$B,0)))</f>
        <v/>
      </c>
      <c r="D151" s="25" t="str">
        <f>IF(C151="","",IF(INDEX('Lista de Ítens'!$E:$E,MATCH(C151,'Lista de Ítens'!$D:$D,0),1)&gt;0,INDEX('Lista de Ítens'!$E:$E,MATCH(C151,'Lista de Ítens'!$D:$D,0),1),""))</f>
        <v/>
      </c>
      <c r="E151" s="26" t="str">
        <f>IF(C151="","",_currency)</f>
        <v/>
      </c>
      <c r="F151" s="30" t="str">
        <f>IF(C151="","",INDEX('Lista de Ítens'!$G:$G,MATCH(C151,'Lista de Ítens'!$D:$D,0),1))</f>
        <v/>
      </c>
      <c r="G151" s="28" t="str">
        <f>IF(C151="","",_currency)</f>
        <v/>
      </c>
      <c r="H151" s="31" t="str">
        <f t="shared" si="4"/>
        <v/>
      </c>
      <c r="I151" s="34" t="str">
        <f>IF(C151="","",INDEX('Lista de Ítens'!$H:$H,MATCH(C151,'Lista de Ítens'!$D:$D,0),1))</f>
        <v/>
      </c>
    </row>
    <row r="152" spans="2:9" ht="18" customHeight="1" x14ac:dyDescent="0.3">
      <c r="B152" s="35" t="str">
        <f t="shared" si="5"/>
        <v/>
      </c>
      <c r="C152" s="24" t="str">
        <f>IF(ROWS($C$10:$C151)&gt;MAX('Lista de Ítens'!$B:$B),"",INDEX('Lista de Ítens'!D:D,MATCH(ROWS($C$10:$C151),'Lista de Ítens'!$B:$B,0)))</f>
        <v/>
      </c>
      <c r="D152" s="25" t="str">
        <f>IF(C152="","",IF(INDEX('Lista de Ítens'!$E:$E,MATCH(C152,'Lista de Ítens'!$D:$D,0),1)&gt;0,INDEX('Lista de Ítens'!$E:$E,MATCH(C152,'Lista de Ítens'!$D:$D,0),1),""))</f>
        <v/>
      </c>
      <c r="E152" s="26" t="str">
        <f>IF(C152="","",_currency)</f>
        <v/>
      </c>
      <c r="F152" s="30" t="str">
        <f>IF(C152="","",INDEX('Lista de Ítens'!$G:$G,MATCH(C152,'Lista de Ítens'!$D:$D,0),1))</f>
        <v/>
      </c>
      <c r="G152" s="28" t="str">
        <f>IF(C152="","",_currency)</f>
        <v/>
      </c>
      <c r="H152" s="31" t="str">
        <f t="shared" si="4"/>
        <v/>
      </c>
      <c r="I152" s="34" t="str">
        <f>IF(C152="","",INDEX('Lista de Ítens'!$H:$H,MATCH(C152,'Lista de Ítens'!$D:$D,0),1))</f>
        <v/>
      </c>
    </row>
    <row r="153" spans="2:9" ht="18" customHeight="1" x14ac:dyDescent="0.3">
      <c r="B153" s="35" t="str">
        <f t="shared" si="5"/>
        <v/>
      </c>
      <c r="C153" s="24" t="str">
        <f>IF(ROWS($C$10:$C152)&gt;MAX('Lista de Ítens'!$B:$B),"",INDEX('Lista de Ítens'!D:D,MATCH(ROWS($C$10:$C152),'Lista de Ítens'!$B:$B,0)))</f>
        <v/>
      </c>
      <c r="D153" s="25" t="str">
        <f>IF(C153="","",IF(INDEX('Lista de Ítens'!$E:$E,MATCH(C153,'Lista de Ítens'!$D:$D,0),1)&gt;0,INDEX('Lista de Ítens'!$E:$E,MATCH(C153,'Lista de Ítens'!$D:$D,0),1),""))</f>
        <v/>
      </c>
      <c r="E153" s="26" t="str">
        <f>IF(C153="","",_currency)</f>
        <v/>
      </c>
      <c r="F153" s="30" t="str">
        <f>IF(C153="","",INDEX('Lista de Ítens'!$G:$G,MATCH(C153,'Lista de Ítens'!$D:$D,0),1))</f>
        <v/>
      </c>
      <c r="G153" s="28" t="str">
        <f>IF(C153="","",_currency)</f>
        <v/>
      </c>
      <c r="H153" s="31" t="str">
        <f t="shared" si="4"/>
        <v/>
      </c>
      <c r="I153" s="34" t="str">
        <f>IF(C153="","",INDEX('Lista de Ítens'!$H:$H,MATCH(C153,'Lista de Ítens'!$D:$D,0),1))</f>
        <v/>
      </c>
    </row>
    <row r="154" spans="2:9" ht="18" customHeight="1" x14ac:dyDescent="0.3">
      <c r="B154" s="35" t="str">
        <f t="shared" si="5"/>
        <v/>
      </c>
      <c r="C154" s="24" t="str">
        <f>IF(ROWS($C$10:$C153)&gt;MAX('Lista de Ítens'!$B:$B),"",INDEX('Lista de Ítens'!D:D,MATCH(ROWS($C$10:$C153),'Lista de Ítens'!$B:$B,0)))</f>
        <v/>
      </c>
      <c r="D154" s="25" t="str">
        <f>IF(C154="","",IF(INDEX('Lista de Ítens'!$E:$E,MATCH(C154,'Lista de Ítens'!$D:$D,0),1)&gt;0,INDEX('Lista de Ítens'!$E:$E,MATCH(C154,'Lista de Ítens'!$D:$D,0),1),""))</f>
        <v/>
      </c>
      <c r="E154" s="26" t="str">
        <f>IF(C154="","",_currency)</f>
        <v/>
      </c>
      <c r="F154" s="30" t="str">
        <f>IF(C154="","",INDEX('Lista de Ítens'!$G:$G,MATCH(C154,'Lista de Ítens'!$D:$D,0),1))</f>
        <v/>
      </c>
      <c r="G154" s="28" t="str">
        <f>IF(C154="","",_currency)</f>
        <v/>
      </c>
      <c r="H154" s="31" t="str">
        <f t="shared" si="4"/>
        <v/>
      </c>
      <c r="I154" s="34" t="str">
        <f>IF(C154="","",INDEX('Lista de Ítens'!$H:$H,MATCH(C154,'Lista de Ítens'!$D:$D,0),1))</f>
        <v/>
      </c>
    </row>
    <row r="155" spans="2:9" ht="18" customHeight="1" x14ac:dyDescent="0.3">
      <c r="B155" s="35" t="str">
        <f t="shared" si="5"/>
        <v/>
      </c>
      <c r="C155" s="24" t="str">
        <f>IF(ROWS($C$10:$C154)&gt;MAX('Lista de Ítens'!$B:$B),"",INDEX('Lista de Ítens'!D:D,MATCH(ROWS($C$10:$C154),'Lista de Ítens'!$B:$B,0)))</f>
        <v/>
      </c>
      <c r="D155" s="25" t="str">
        <f>IF(C155="","",IF(INDEX('Lista de Ítens'!$E:$E,MATCH(C155,'Lista de Ítens'!$D:$D,0),1)&gt;0,INDEX('Lista de Ítens'!$E:$E,MATCH(C155,'Lista de Ítens'!$D:$D,0),1),""))</f>
        <v/>
      </c>
      <c r="E155" s="26" t="str">
        <f>IF(C155="","",_currency)</f>
        <v/>
      </c>
      <c r="F155" s="30" t="str">
        <f>IF(C155="","",INDEX('Lista de Ítens'!$G:$G,MATCH(C155,'Lista de Ítens'!$D:$D,0),1))</f>
        <v/>
      </c>
      <c r="G155" s="28" t="str">
        <f>IF(C155="","",_currency)</f>
        <v/>
      </c>
      <c r="H155" s="31" t="str">
        <f t="shared" si="4"/>
        <v/>
      </c>
      <c r="I155" s="34" t="str">
        <f>IF(C155="","",INDEX('Lista de Ítens'!$H:$H,MATCH(C155,'Lista de Ítens'!$D:$D,0),1))</f>
        <v/>
      </c>
    </row>
    <row r="156" spans="2:9" ht="18" customHeight="1" x14ac:dyDescent="0.3">
      <c r="B156" s="35" t="str">
        <f t="shared" si="5"/>
        <v/>
      </c>
      <c r="C156" s="24" t="str">
        <f>IF(ROWS($C$10:$C155)&gt;MAX('Lista de Ítens'!$B:$B),"",INDEX('Lista de Ítens'!D:D,MATCH(ROWS($C$10:$C155),'Lista de Ítens'!$B:$B,0)))</f>
        <v/>
      </c>
      <c r="D156" s="25" t="str">
        <f>IF(C156="","",IF(INDEX('Lista de Ítens'!$E:$E,MATCH(C156,'Lista de Ítens'!$D:$D,0),1)&gt;0,INDEX('Lista de Ítens'!$E:$E,MATCH(C156,'Lista de Ítens'!$D:$D,0),1),""))</f>
        <v/>
      </c>
      <c r="E156" s="26" t="str">
        <f>IF(C156="","",_currency)</f>
        <v/>
      </c>
      <c r="F156" s="30" t="str">
        <f>IF(C156="","",INDEX('Lista de Ítens'!$G:$G,MATCH(C156,'Lista de Ítens'!$D:$D,0),1))</f>
        <v/>
      </c>
      <c r="G156" s="28" t="str">
        <f>IF(C156="","",_currency)</f>
        <v/>
      </c>
      <c r="H156" s="31" t="str">
        <f t="shared" si="4"/>
        <v/>
      </c>
      <c r="I156" s="34" t="str">
        <f>IF(C156="","",INDEX('Lista de Ítens'!$H:$H,MATCH(C156,'Lista de Ítens'!$D:$D,0),1))</f>
        <v/>
      </c>
    </row>
    <row r="157" spans="2:9" ht="18" customHeight="1" x14ac:dyDescent="0.3">
      <c r="B157" s="35" t="str">
        <f t="shared" si="5"/>
        <v/>
      </c>
      <c r="C157" s="24" t="str">
        <f>IF(ROWS($C$10:$C156)&gt;MAX('Lista de Ítens'!$B:$B),"",INDEX('Lista de Ítens'!D:D,MATCH(ROWS($C$10:$C156),'Lista de Ítens'!$B:$B,0)))</f>
        <v/>
      </c>
      <c r="D157" s="25" t="str">
        <f>IF(C157="","",IF(INDEX('Lista de Ítens'!$E:$E,MATCH(C157,'Lista de Ítens'!$D:$D,0),1)&gt;0,INDEX('Lista de Ítens'!$E:$E,MATCH(C157,'Lista de Ítens'!$D:$D,0),1),""))</f>
        <v/>
      </c>
      <c r="E157" s="26" t="str">
        <f>IF(C157="","",_currency)</f>
        <v/>
      </c>
      <c r="F157" s="30" t="str">
        <f>IF(C157="","",INDEX('Lista de Ítens'!$G:$G,MATCH(C157,'Lista de Ítens'!$D:$D,0),1))</f>
        <v/>
      </c>
      <c r="G157" s="28" t="str">
        <f>IF(C157="","",_currency)</f>
        <v/>
      </c>
      <c r="H157" s="31" t="str">
        <f t="shared" si="4"/>
        <v/>
      </c>
      <c r="I157" s="34" t="str">
        <f>IF(C157="","",INDEX('Lista de Ítens'!$H:$H,MATCH(C157,'Lista de Ítens'!$D:$D,0),1))</f>
        <v/>
      </c>
    </row>
    <row r="158" spans="2:9" ht="18" customHeight="1" x14ac:dyDescent="0.3">
      <c r="B158" s="35" t="str">
        <f t="shared" si="5"/>
        <v/>
      </c>
      <c r="C158" s="24" t="str">
        <f>IF(ROWS($C$10:$C157)&gt;MAX('Lista de Ítens'!$B:$B),"",INDEX('Lista de Ítens'!D:D,MATCH(ROWS($C$10:$C157),'Lista de Ítens'!$B:$B,0)))</f>
        <v/>
      </c>
      <c r="D158" s="25" t="str">
        <f>IF(C158="","",IF(INDEX('Lista de Ítens'!$E:$E,MATCH(C158,'Lista de Ítens'!$D:$D,0),1)&gt;0,INDEX('Lista de Ítens'!$E:$E,MATCH(C158,'Lista de Ítens'!$D:$D,0),1),""))</f>
        <v/>
      </c>
      <c r="E158" s="26" t="str">
        <f>IF(C158="","",_currency)</f>
        <v/>
      </c>
      <c r="F158" s="30" t="str">
        <f>IF(C158="","",INDEX('Lista de Ítens'!$G:$G,MATCH(C158,'Lista de Ítens'!$D:$D,0),1))</f>
        <v/>
      </c>
      <c r="G158" s="28" t="str">
        <f>IF(C158="","",_currency)</f>
        <v/>
      </c>
      <c r="H158" s="31" t="str">
        <f t="shared" si="4"/>
        <v/>
      </c>
      <c r="I158" s="34" t="str">
        <f>IF(C158="","",INDEX('Lista de Ítens'!$H:$H,MATCH(C158,'Lista de Ítens'!$D:$D,0),1))</f>
        <v/>
      </c>
    </row>
    <row r="159" spans="2:9" ht="18" customHeight="1" x14ac:dyDescent="0.3">
      <c r="B159" s="35" t="str">
        <f t="shared" si="5"/>
        <v/>
      </c>
      <c r="C159" s="24" t="str">
        <f>IF(ROWS($C$10:$C158)&gt;MAX('Lista de Ítens'!$B:$B),"",INDEX('Lista de Ítens'!D:D,MATCH(ROWS($C$10:$C158),'Lista de Ítens'!$B:$B,0)))</f>
        <v/>
      </c>
      <c r="D159" s="25" t="str">
        <f>IF(C159="","",IF(INDEX('Lista de Ítens'!$E:$E,MATCH(C159,'Lista de Ítens'!$D:$D,0),1)&gt;0,INDEX('Lista de Ítens'!$E:$E,MATCH(C159,'Lista de Ítens'!$D:$D,0),1),""))</f>
        <v/>
      </c>
      <c r="E159" s="26" t="str">
        <f>IF(C159="","",_currency)</f>
        <v/>
      </c>
      <c r="F159" s="30" t="str">
        <f>IF(C159="","",INDEX('Lista de Ítens'!$G:$G,MATCH(C159,'Lista de Ítens'!$D:$D,0),1))</f>
        <v/>
      </c>
      <c r="G159" s="28" t="str">
        <f>IF(C159="","",_currency)</f>
        <v/>
      </c>
      <c r="H159" s="31" t="str">
        <f t="shared" si="4"/>
        <v/>
      </c>
      <c r="I159" s="34" t="str">
        <f>IF(C159="","",INDEX('Lista de Ítens'!$H:$H,MATCH(C159,'Lista de Ítens'!$D:$D,0),1))</f>
        <v/>
      </c>
    </row>
    <row r="160" spans="2:9" ht="18" customHeight="1" x14ac:dyDescent="0.3">
      <c r="B160" s="35" t="str">
        <f t="shared" si="5"/>
        <v/>
      </c>
      <c r="C160" s="24" t="str">
        <f>IF(ROWS($C$10:$C159)&gt;MAX('Lista de Ítens'!$B:$B),"",INDEX('Lista de Ítens'!D:D,MATCH(ROWS($C$10:$C159),'Lista de Ítens'!$B:$B,0)))</f>
        <v/>
      </c>
      <c r="D160" s="25" t="str">
        <f>IF(C160="","",IF(INDEX('Lista de Ítens'!$E:$E,MATCH(C160,'Lista de Ítens'!$D:$D,0),1)&gt;0,INDEX('Lista de Ítens'!$E:$E,MATCH(C160,'Lista de Ítens'!$D:$D,0),1),""))</f>
        <v/>
      </c>
      <c r="E160" s="26" t="str">
        <f>IF(C160="","",_currency)</f>
        <v/>
      </c>
      <c r="F160" s="30" t="str">
        <f>IF(C160="","",INDEX('Lista de Ítens'!$G:$G,MATCH(C160,'Lista de Ítens'!$D:$D,0),1))</f>
        <v/>
      </c>
      <c r="G160" s="28" t="str">
        <f>IF(C160="","",_currency)</f>
        <v/>
      </c>
      <c r="H160" s="31" t="str">
        <f t="shared" si="4"/>
        <v/>
      </c>
      <c r="I160" s="34" t="str">
        <f>IF(C160="","",INDEX('Lista de Ítens'!$H:$H,MATCH(C160,'Lista de Ítens'!$D:$D,0),1))</f>
        <v/>
      </c>
    </row>
    <row r="161" spans="2:9" ht="18" customHeight="1" x14ac:dyDescent="0.3">
      <c r="B161" s="35" t="str">
        <f t="shared" si="5"/>
        <v/>
      </c>
      <c r="C161" s="24" t="str">
        <f>IF(ROWS($C$10:$C160)&gt;MAX('Lista de Ítens'!$B:$B),"",INDEX('Lista de Ítens'!D:D,MATCH(ROWS($C$10:$C160),'Lista de Ítens'!$B:$B,0)))</f>
        <v/>
      </c>
      <c r="D161" s="25" t="str">
        <f>IF(C161="","",IF(INDEX('Lista de Ítens'!$E:$E,MATCH(C161,'Lista de Ítens'!$D:$D,0),1)&gt;0,INDEX('Lista de Ítens'!$E:$E,MATCH(C161,'Lista de Ítens'!$D:$D,0),1),""))</f>
        <v/>
      </c>
      <c r="E161" s="26" t="str">
        <f>IF(C161="","",_currency)</f>
        <v/>
      </c>
      <c r="F161" s="30" t="str">
        <f>IF(C161="","",INDEX('Lista de Ítens'!$G:$G,MATCH(C161,'Lista de Ítens'!$D:$D,0),1))</f>
        <v/>
      </c>
      <c r="G161" s="28" t="str">
        <f>IF(C161="","",_currency)</f>
        <v/>
      </c>
      <c r="H161" s="31" t="str">
        <f t="shared" si="4"/>
        <v/>
      </c>
      <c r="I161" s="34" t="str">
        <f>IF(C161="","",INDEX('Lista de Ítens'!$H:$H,MATCH(C161,'Lista de Ítens'!$D:$D,0),1))</f>
        <v/>
      </c>
    </row>
    <row r="162" spans="2:9" ht="18" customHeight="1" x14ac:dyDescent="0.3">
      <c r="B162" s="35" t="str">
        <f t="shared" si="5"/>
        <v/>
      </c>
      <c r="C162" s="24" t="str">
        <f>IF(ROWS($C$10:$C161)&gt;MAX('Lista de Ítens'!$B:$B),"",INDEX('Lista de Ítens'!D:D,MATCH(ROWS($C$10:$C161),'Lista de Ítens'!$B:$B,0)))</f>
        <v/>
      </c>
      <c r="D162" s="25" t="str">
        <f>IF(C162="","",IF(INDEX('Lista de Ítens'!$E:$E,MATCH(C162,'Lista de Ítens'!$D:$D,0),1)&gt;0,INDEX('Lista de Ítens'!$E:$E,MATCH(C162,'Lista de Ítens'!$D:$D,0),1),""))</f>
        <v/>
      </c>
      <c r="E162" s="26" t="str">
        <f>IF(C162="","",_currency)</f>
        <v/>
      </c>
      <c r="F162" s="30" t="str">
        <f>IF(C162="","",INDEX('Lista de Ítens'!$G:$G,MATCH(C162,'Lista de Ítens'!$D:$D,0),1))</f>
        <v/>
      </c>
      <c r="G162" s="28" t="str">
        <f>IF(C162="","",_currency)</f>
        <v/>
      </c>
      <c r="H162" s="31" t="str">
        <f t="shared" si="4"/>
        <v/>
      </c>
      <c r="I162" s="34" t="str">
        <f>IF(C162="","",INDEX('Lista de Ítens'!$H:$H,MATCH(C162,'Lista de Ítens'!$D:$D,0),1))</f>
        <v/>
      </c>
    </row>
    <row r="163" spans="2:9" ht="18" customHeight="1" x14ac:dyDescent="0.3">
      <c r="B163" s="35" t="str">
        <f t="shared" si="5"/>
        <v/>
      </c>
      <c r="C163" s="24" t="str">
        <f>IF(ROWS($C$10:$C162)&gt;MAX('Lista de Ítens'!$B:$B),"",INDEX('Lista de Ítens'!D:D,MATCH(ROWS($C$10:$C162),'Lista de Ítens'!$B:$B,0)))</f>
        <v/>
      </c>
      <c r="D163" s="25" t="str">
        <f>IF(C163="","",IF(INDEX('Lista de Ítens'!$E:$E,MATCH(C163,'Lista de Ítens'!$D:$D,0),1)&gt;0,INDEX('Lista de Ítens'!$E:$E,MATCH(C163,'Lista de Ítens'!$D:$D,0),1),""))</f>
        <v/>
      </c>
      <c r="E163" s="26" t="str">
        <f>IF(C163="","",_currency)</f>
        <v/>
      </c>
      <c r="F163" s="30" t="str">
        <f>IF(C163="","",INDEX('Lista de Ítens'!$G:$G,MATCH(C163,'Lista de Ítens'!$D:$D,0),1))</f>
        <v/>
      </c>
      <c r="G163" s="28" t="str">
        <f>IF(C163="","",_currency)</f>
        <v/>
      </c>
      <c r="H163" s="31" t="str">
        <f t="shared" si="4"/>
        <v/>
      </c>
      <c r="I163" s="34" t="str">
        <f>IF(C163="","",INDEX('Lista de Ítens'!$H:$H,MATCH(C163,'Lista de Ítens'!$D:$D,0),1))</f>
        <v/>
      </c>
    </row>
    <row r="164" spans="2:9" ht="18" customHeight="1" x14ac:dyDescent="0.3">
      <c r="B164" s="35" t="str">
        <f t="shared" si="5"/>
        <v/>
      </c>
      <c r="C164" s="24" t="str">
        <f>IF(ROWS($C$10:$C163)&gt;MAX('Lista de Ítens'!$B:$B),"",INDEX('Lista de Ítens'!D:D,MATCH(ROWS($C$10:$C163),'Lista de Ítens'!$B:$B,0)))</f>
        <v/>
      </c>
      <c r="D164" s="25" t="str">
        <f>IF(C164="","",IF(INDEX('Lista de Ítens'!$E:$E,MATCH(C164,'Lista de Ítens'!$D:$D,0),1)&gt;0,INDEX('Lista de Ítens'!$E:$E,MATCH(C164,'Lista de Ítens'!$D:$D,0),1),""))</f>
        <v/>
      </c>
      <c r="E164" s="26" t="str">
        <f>IF(C164="","",_currency)</f>
        <v/>
      </c>
      <c r="F164" s="30" t="str">
        <f>IF(C164="","",INDEX('Lista de Ítens'!$G:$G,MATCH(C164,'Lista de Ítens'!$D:$D,0),1))</f>
        <v/>
      </c>
      <c r="G164" s="28" t="str">
        <f>IF(C164="","",_currency)</f>
        <v/>
      </c>
      <c r="H164" s="31" t="str">
        <f t="shared" si="4"/>
        <v/>
      </c>
      <c r="I164" s="34" t="str">
        <f>IF(C164="","",INDEX('Lista de Ítens'!$H:$H,MATCH(C164,'Lista de Ítens'!$D:$D,0),1))</f>
        <v/>
      </c>
    </row>
    <row r="165" spans="2:9" ht="18" customHeight="1" x14ac:dyDescent="0.3">
      <c r="B165" s="35" t="str">
        <f t="shared" si="5"/>
        <v/>
      </c>
      <c r="C165" s="24" t="str">
        <f>IF(ROWS($C$10:$C164)&gt;MAX('Lista de Ítens'!$B:$B),"",INDEX('Lista de Ítens'!D:D,MATCH(ROWS($C$10:$C164),'Lista de Ítens'!$B:$B,0)))</f>
        <v/>
      </c>
      <c r="D165" s="25" t="str">
        <f>IF(C165="","",IF(INDEX('Lista de Ítens'!$E:$E,MATCH(C165,'Lista de Ítens'!$D:$D,0),1)&gt;0,INDEX('Lista de Ítens'!$E:$E,MATCH(C165,'Lista de Ítens'!$D:$D,0),1),""))</f>
        <v/>
      </c>
      <c r="E165" s="26" t="str">
        <f>IF(C165="","",_currency)</f>
        <v/>
      </c>
      <c r="F165" s="30" t="str">
        <f>IF(C165="","",INDEX('Lista de Ítens'!$G:$G,MATCH(C165,'Lista de Ítens'!$D:$D,0),1))</f>
        <v/>
      </c>
      <c r="G165" s="28" t="str">
        <f>IF(C165="","",_currency)</f>
        <v/>
      </c>
      <c r="H165" s="31" t="str">
        <f t="shared" si="4"/>
        <v/>
      </c>
      <c r="I165" s="34" t="str">
        <f>IF(C165="","",INDEX('Lista de Ítens'!$H:$H,MATCH(C165,'Lista de Ítens'!$D:$D,0),1))</f>
        <v/>
      </c>
    </row>
    <row r="166" spans="2:9" ht="18" customHeight="1" x14ac:dyDescent="0.3">
      <c r="B166" s="35" t="str">
        <f t="shared" si="5"/>
        <v/>
      </c>
      <c r="C166" s="24" t="str">
        <f>IF(ROWS($C$10:$C165)&gt;MAX('Lista de Ítens'!$B:$B),"",INDEX('Lista de Ítens'!D:D,MATCH(ROWS($C$10:$C165),'Lista de Ítens'!$B:$B,0)))</f>
        <v/>
      </c>
      <c r="D166" s="25" t="str">
        <f>IF(C166="","",IF(INDEX('Lista de Ítens'!$E:$E,MATCH(C166,'Lista de Ítens'!$D:$D,0),1)&gt;0,INDEX('Lista de Ítens'!$E:$E,MATCH(C166,'Lista de Ítens'!$D:$D,0),1),""))</f>
        <v/>
      </c>
      <c r="E166" s="26" t="str">
        <f>IF(C166="","",_currency)</f>
        <v/>
      </c>
      <c r="F166" s="30" t="str">
        <f>IF(C166="","",INDEX('Lista de Ítens'!$G:$G,MATCH(C166,'Lista de Ítens'!$D:$D,0),1))</f>
        <v/>
      </c>
      <c r="G166" s="28" t="str">
        <f>IF(C166="","",_currency)</f>
        <v/>
      </c>
      <c r="H166" s="31" t="str">
        <f t="shared" si="4"/>
        <v/>
      </c>
      <c r="I166" s="34" t="str">
        <f>IF(C166="","",INDEX('Lista de Ítens'!$H:$H,MATCH(C166,'Lista de Ítens'!$D:$D,0),1))</f>
        <v/>
      </c>
    </row>
    <row r="167" spans="2:9" ht="18" customHeight="1" x14ac:dyDescent="0.3">
      <c r="B167" s="35" t="str">
        <f t="shared" si="5"/>
        <v/>
      </c>
      <c r="C167" s="24" t="str">
        <f>IF(ROWS($C$10:$C166)&gt;MAX('Lista de Ítens'!$B:$B),"",INDEX('Lista de Ítens'!D:D,MATCH(ROWS($C$10:$C166),'Lista de Ítens'!$B:$B,0)))</f>
        <v/>
      </c>
      <c r="D167" s="25" t="str">
        <f>IF(C167="","",IF(INDEX('Lista de Ítens'!$E:$E,MATCH(C167,'Lista de Ítens'!$D:$D,0),1)&gt;0,INDEX('Lista de Ítens'!$E:$E,MATCH(C167,'Lista de Ítens'!$D:$D,0),1),""))</f>
        <v/>
      </c>
      <c r="E167" s="26" t="str">
        <f>IF(C167="","",_currency)</f>
        <v/>
      </c>
      <c r="F167" s="30" t="str">
        <f>IF(C167="","",INDEX('Lista de Ítens'!$G:$G,MATCH(C167,'Lista de Ítens'!$D:$D,0),1))</f>
        <v/>
      </c>
      <c r="G167" s="28" t="str">
        <f>IF(C167="","",_currency)</f>
        <v/>
      </c>
      <c r="H167" s="31" t="str">
        <f t="shared" si="4"/>
        <v/>
      </c>
      <c r="I167" s="34" t="str">
        <f>IF(C167="","",INDEX('Lista de Ítens'!$H:$H,MATCH(C167,'Lista de Ítens'!$D:$D,0),1))</f>
        <v/>
      </c>
    </row>
    <row r="168" spans="2:9" ht="18" customHeight="1" x14ac:dyDescent="0.3">
      <c r="B168" s="35" t="str">
        <f t="shared" si="5"/>
        <v/>
      </c>
      <c r="C168" s="24" t="str">
        <f>IF(ROWS($C$10:$C167)&gt;MAX('Lista de Ítens'!$B:$B),"",INDEX('Lista de Ítens'!D:D,MATCH(ROWS($C$10:$C167),'Lista de Ítens'!$B:$B,0)))</f>
        <v/>
      </c>
      <c r="D168" s="25" t="str">
        <f>IF(C168="","",IF(INDEX('Lista de Ítens'!$E:$E,MATCH(C168,'Lista de Ítens'!$D:$D,0),1)&gt;0,INDEX('Lista de Ítens'!$E:$E,MATCH(C168,'Lista de Ítens'!$D:$D,0),1),""))</f>
        <v/>
      </c>
      <c r="E168" s="26" t="str">
        <f>IF(C168="","",_currency)</f>
        <v/>
      </c>
      <c r="F168" s="30" t="str">
        <f>IF(C168="","",INDEX('Lista de Ítens'!$G:$G,MATCH(C168,'Lista de Ítens'!$D:$D,0),1))</f>
        <v/>
      </c>
      <c r="G168" s="28" t="str">
        <f>IF(C168="","",_currency)</f>
        <v/>
      </c>
      <c r="H168" s="31" t="str">
        <f t="shared" si="4"/>
        <v/>
      </c>
      <c r="I168" s="34" t="str">
        <f>IF(C168="","",INDEX('Lista de Ítens'!$H:$H,MATCH(C168,'Lista de Ítens'!$D:$D,0),1))</f>
        <v/>
      </c>
    </row>
    <row r="169" spans="2:9" ht="18" customHeight="1" x14ac:dyDescent="0.3">
      <c r="B169" s="35" t="str">
        <f t="shared" si="5"/>
        <v/>
      </c>
      <c r="C169" s="24" t="str">
        <f>IF(ROWS($C$10:$C168)&gt;MAX('Lista de Ítens'!$B:$B),"",INDEX('Lista de Ítens'!D:D,MATCH(ROWS($C$10:$C168),'Lista de Ítens'!$B:$B,0)))</f>
        <v/>
      </c>
      <c r="D169" s="25" t="str">
        <f>IF(C169="","",IF(INDEX('Lista de Ítens'!$E:$E,MATCH(C169,'Lista de Ítens'!$D:$D,0),1)&gt;0,INDEX('Lista de Ítens'!$E:$E,MATCH(C169,'Lista de Ítens'!$D:$D,0),1),""))</f>
        <v/>
      </c>
      <c r="E169" s="26" t="str">
        <f>IF(C169="","",_currency)</f>
        <v/>
      </c>
      <c r="F169" s="30" t="str">
        <f>IF(C169="","",INDEX('Lista de Ítens'!$G:$G,MATCH(C169,'Lista de Ítens'!$D:$D,0),1))</f>
        <v/>
      </c>
      <c r="G169" s="28" t="str">
        <f>IF(C169="","",_currency)</f>
        <v/>
      </c>
      <c r="H169" s="31" t="str">
        <f t="shared" si="4"/>
        <v/>
      </c>
      <c r="I169" s="34" t="str">
        <f>IF(C169="","",INDEX('Lista de Ítens'!$H:$H,MATCH(C169,'Lista de Ítens'!$D:$D,0),1))</f>
        <v/>
      </c>
    </row>
    <row r="170" spans="2:9" ht="18" customHeight="1" x14ac:dyDescent="0.3">
      <c r="B170" s="35" t="str">
        <f t="shared" si="5"/>
        <v/>
      </c>
      <c r="C170" s="24" t="str">
        <f>IF(ROWS($C$10:$C169)&gt;MAX('Lista de Ítens'!$B:$B),"",INDEX('Lista de Ítens'!D:D,MATCH(ROWS($C$10:$C169),'Lista de Ítens'!$B:$B,0)))</f>
        <v/>
      </c>
      <c r="D170" s="25" t="str">
        <f>IF(C170="","",IF(INDEX('Lista de Ítens'!$E:$E,MATCH(C170,'Lista de Ítens'!$D:$D,0),1)&gt;0,INDEX('Lista de Ítens'!$E:$E,MATCH(C170,'Lista de Ítens'!$D:$D,0),1),""))</f>
        <v/>
      </c>
      <c r="E170" s="26" t="str">
        <f>IF(C170="","",_currency)</f>
        <v/>
      </c>
      <c r="F170" s="30" t="str">
        <f>IF(C170="","",INDEX('Lista de Ítens'!$G:$G,MATCH(C170,'Lista de Ítens'!$D:$D,0),1))</f>
        <v/>
      </c>
      <c r="G170" s="28" t="str">
        <f>IF(C170="","",_currency)</f>
        <v/>
      </c>
      <c r="H170" s="31" t="str">
        <f t="shared" si="4"/>
        <v/>
      </c>
      <c r="I170" s="34" t="str">
        <f>IF(C170="","",INDEX('Lista de Ítens'!$H:$H,MATCH(C170,'Lista de Ítens'!$D:$D,0),1))</f>
        <v/>
      </c>
    </row>
    <row r="171" spans="2:9" ht="18" customHeight="1" x14ac:dyDescent="0.3">
      <c r="B171" s="35" t="str">
        <f t="shared" si="5"/>
        <v/>
      </c>
      <c r="C171" s="24" t="str">
        <f>IF(ROWS($C$10:$C170)&gt;MAX('Lista de Ítens'!$B:$B),"",INDEX('Lista de Ítens'!D:D,MATCH(ROWS($C$10:$C170),'Lista de Ítens'!$B:$B,0)))</f>
        <v/>
      </c>
      <c r="D171" s="25" t="str">
        <f>IF(C171="","",IF(INDEX('Lista de Ítens'!$E:$E,MATCH(C171,'Lista de Ítens'!$D:$D,0),1)&gt;0,INDEX('Lista de Ítens'!$E:$E,MATCH(C171,'Lista de Ítens'!$D:$D,0),1),""))</f>
        <v/>
      </c>
      <c r="E171" s="26" t="str">
        <f>IF(C171="","",_currency)</f>
        <v/>
      </c>
      <c r="F171" s="30" t="str">
        <f>IF(C171="","",INDEX('Lista de Ítens'!$G:$G,MATCH(C171,'Lista de Ítens'!$D:$D,0),1))</f>
        <v/>
      </c>
      <c r="G171" s="28" t="str">
        <f>IF(C171="","",_currency)</f>
        <v/>
      </c>
      <c r="H171" s="31" t="str">
        <f t="shared" si="4"/>
        <v/>
      </c>
      <c r="I171" s="34" t="str">
        <f>IF(C171="","",INDEX('Lista de Ítens'!$H:$H,MATCH(C171,'Lista de Ítens'!$D:$D,0),1))</f>
        <v/>
      </c>
    </row>
    <row r="172" spans="2:9" ht="18" customHeight="1" x14ac:dyDescent="0.3">
      <c r="B172" s="35" t="str">
        <f t="shared" si="5"/>
        <v/>
      </c>
      <c r="C172" s="24" t="str">
        <f>IF(ROWS($C$10:$C171)&gt;MAX('Lista de Ítens'!$B:$B),"",INDEX('Lista de Ítens'!D:D,MATCH(ROWS($C$10:$C171),'Lista de Ítens'!$B:$B,0)))</f>
        <v/>
      </c>
      <c r="D172" s="25" t="str">
        <f>IF(C172="","",IF(INDEX('Lista de Ítens'!$E:$E,MATCH(C172,'Lista de Ítens'!$D:$D,0),1)&gt;0,INDEX('Lista de Ítens'!$E:$E,MATCH(C172,'Lista de Ítens'!$D:$D,0),1),""))</f>
        <v/>
      </c>
      <c r="E172" s="26" t="str">
        <f>IF(C172="","",_currency)</f>
        <v/>
      </c>
      <c r="F172" s="30" t="str">
        <f>IF(C172="","",INDEX('Lista de Ítens'!$G:$G,MATCH(C172,'Lista de Ítens'!$D:$D,0),1))</f>
        <v/>
      </c>
      <c r="G172" s="28" t="str">
        <f>IF(C172="","",_currency)</f>
        <v/>
      </c>
      <c r="H172" s="31" t="str">
        <f t="shared" si="4"/>
        <v/>
      </c>
      <c r="I172" s="34" t="str">
        <f>IF(C172="","",INDEX('Lista de Ítens'!$H:$H,MATCH(C172,'Lista de Ítens'!$D:$D,0),1))</f>
        <v/>
      </c>
    </row>
    <row r="173" spans="2:9" ht="18" customHeight="1" x14ac:dyDescent="0.3">
      <c r="B173" s="35" t="str">
        <f t="shared" si="5"/>
        <v/>
      </c>
      <c r="C173" s="24" t="str">
        <f>IF(ROWS($C$10:$C172)&gt;MAX('Lista de Ítens'!$B:$B),"",INDEX('Lista de Ítens'!D:D,MATCH(ROWS($C$10:$C172),'Lista de Ítens'!$B:$B,0)))</f>
        <v/>
      </c>
      <c r="D173" s="25" t="str">
        <f>IF(C173="","",IF(INDEX('Lista de Ítens'!$E:$E,MATCH(C173,'Lista de Ítens'!$D:$D,0),1)&gt;0,INDEX('Lista de Ítens'!$E:$E,MATCH(C173,'Lista de Ítens'!$D:$D,0),1),""))</f>
        <v/>
      </c>
      <c r="E173" s="26" t="str">
        <f>IF(C173="","",_currency)</f>
        <v/>
      </c>
      <c r="F173" s="30" t="str">
        <f>IF(C173="","",INDEX('Lista de Ítens'!$G:$G,MATCH(C173,'Lista de Ítens'!$D:$D,0),1))</f>
        <v/>
      </c>
      <c r="G173" s="28" t="str">
        <f>IF(C173="","",_currency)</f>
        <v/>
      </c>
      <c r="H173" s="31" t="str">
        <f t="shared" si="4"/>
        <v/>
      </c>
      <c r="I173" s="34" t="str">
        <f>IF(C173="","",INDEX('Lista de Ítens'!$H:$H,MATCH(C173,'Lista de Ítens'!$D:$D,0),1))</f>
        <v/>
      </c>
    </row>
    <row r="174" spans="2:9" ht="18" customHeight="1" x14ac:dyDescent="0.3">
      <c r="B174" s="35" t="str">
        <f t="shared" si="5"/>
        <v/>
      </c>
      <c r="C174" s="24" t="str">
        <f>IF(ROWS($C$10:$C173)&gt;MAX('Lista de Ítens'!$B:$B),"",INDEX('Lista de Ítens'!D:D,MATCH(ROWS($C$10:$C173),'Lista de Ítens'!$B:$B,0)))</f>
        <v/>
      </c>
      <c r="D174" s="25" t="str">
        <f>IF(C174="","",IF(INDEX('Lista de Ítens'!$E:$E,MATCH(C174,'Lista de Ítens'!$D:$D,0),1)&gt;0,INDEX('Lista de Ítens'!$E:$E,MATCH(C174,'Lista de Ítens'!$D:$D,0),1),""))</f>
        <v/>
      </c>
      <c r="E174" s="26" t="str">
        <f>IF(C174="","",_currency)</f>
        <v/>
      </c>
      <c r="F174" s="30" t="str">
        <f>IF(C174="","",INDEX('Lista de Ítens'!$G:$G,MATCH(C174,'Lista de Ítens'!$D:$D,0),1))</f>
        <v/>
      </c>
      <c r="G174" s="28" t="str">
        <f>IF(C174="","",_currency)</f>
        <v/>
      </c>
      <c r="H174" s="31" t="str">
        <f t="shared" si="4"/>
        <v/>
      </c>
      <c r="I174" s="34" t="str">
        <f>IF(C174="","",INDEX('Lista de Ítens'!$H:$H,MATCH(C174,'Lista de Ítens'!$D:$D,0),1))</f>
        <v/>
      </c>
    </row>
    <row r="175" spans="2:9" ht="18" customHeight="1" x14ac:dyDescent="0.3">
      <c r="B175" s="35" t="str">
        <f t="shared" si="5"/>
        <v/>
      </c>
      <c r="C175" s="24" t="str">
        <f>IF(ROWS($C$10:$C174)&gt;MAX('Lista de Ítens'!$B:$B),"",INDEX('Lista de Ítens'!D:D,MATCH(ROWS($C$10:$C174),'Lista de Ítens'!$B:$B,0)))</f>
        <v/>
      </c>
      <c r="D175" s="25" t="str">
        <f>IF(C175="","",IF(INDEX('Lista de Ítens'!$E:$E,MATCH(C175,'Lista de Ítens'!$D:$D,0),1)&gt;0,INDEX('Lista de Ítens'!$E:$E,MATCH(C175,'Lista de Ítens'!$D:$D,0),1),""))</f>
        <v/>
      </c>
      <c r="E175" s="26" t="str">
        <f>IF(C175="","",_currency)</f>
        <v/>
      </c>
      <c r="F175" s="30" t="str">
        <f>IF(C175="","",INDEX('Lista de Ítens'!$G:$G,MATCH(C175,'Lista de Ítens'!$D:$D,0),1))</f>
        <v/>
      </c>
      <c r="G175" s="28" t="str">
        <f>IF(C175="","",_currency)</f>
        <v/>
      </c>
      <c r="H175" s="31" t="str">
        <f t="shared" si="4"/>
        <v/>
      </c>
      <c r="I175" s="34" t="str">
        <f>IF(C175="","",INDEX('Lista de Ítens'!$H:$H,MATCH(C175,'Lista de Ítens'!$D:$D,0),1))</f>
        <v/>
      </c>
    </row>
    <row r="176" spans="2:9" ht="18" customHeight="1" x14ac:dyDescent="0.3">
      <c r="B176" s="35" t="str">
        <f t="shared" si="5"/>
        <v/>
      </c>
      <c r="C176" s="24" t="str">
        <f>IF(ROWS($C$10:$C175)&gt;MAX('Lista de Ítens'!$B:$B),"",INDEX('Lista de Ítens'!D:D,MATCH(ROWS($C$10:$C175),'Lista de Ítens'!$B:$B,0)))</f>
        <v/>
      </c>
      <c r="D176" s="25" t="str">
        <f>IF(C176="","",IF(INDEX('Lista de Ítens'!$E:$E,MATCH(C176,'Lista de Ítens'!$D:$D,0),1)&gt;0,INDEX('Lista de Ítens'!$E:$E,MATCH(C176,'Lista de Ítens'!$D:$D,0),1),""))</f>
        <v/>
      </c>
      <c r="E176" s="26" t="str">
        <f>IF(C176="","",_currency)</f>
        <v/>
      </c>
      <c r="F176" s="30" t="str">
        <f>IF(C176="","",INDEX('Lista de Ítens'!$G:$G,MATCH(C176,'Lista de Ítens'!$D:$D,0),1))</f>
        <v/>
      </c>
      <c r="G176" s="28" t="str">
        <f>IF(C176="","",_currency)</f>
        <v/>
      </c>
      <c r="H176" s="31" t="str">
        <f t="shared" si="4"/>
        <v/>
      </c>
      <c r="I176" s="34" t="str">
        <f>IF(C176="","",INDEX('Lista de Ítens'!$H:$H,MATCH(C176,'Lista de Ítens'!$D:$D,0),1))</f>
        <v/>
      </c>
    </row>
    <row r="177" spans="2:9" ht="18" customHeight="1" x14ac:dyDescent="0.3">
      <c r="B177" s="35" t="str">
        <f t="shared" si="5"/>
        <v/>
      </c>
      <c r="C177" s="24" t="str">
        <f>IF(ROWS($C$10:$C176)&gt;MAX('Lista de Ítens'!$B:$B),"",INDEX('Lista de Ítens'!D:D,MATCH(ROWS($C$10:$C176),'Lista de Ítens'!$B:$B,0)))</f>
        <v/>
      </c>
      <c r="D177" s="25" t="str">
        <f>IF(C177="","",IF(INDEX('Lista de Ítens'!$E:$E,MATCH(C177,'Lista de Ítens'!$D:$D,0),1)&gt;0,INDEX('Lista de Ítens'!$E:$E,MATCH(C177,'Lista de Ítens'!$D:$D,0),1),""))</f>
        <v/>
      </c>
      <c r="E177" s="26" t="str">
        <f>IF(C177="","",_currency)</f>
        <v/>
      </c>
      <c r="F177" s="30" t="str">
        <f>IF(C177="","",INDEX('Lista de Ítens'!$G:$G,MATCH(C177,'Lista de Ítens'!$D:$D,0),1))</f>
        <v/>
      </c>
      <c r="G177" s="28" t="str">
        <f>IF(C177="","",_currency)</f>
        <v/>
      </c>
      <c r="H177" s="31" t="str">
        <f t="shared" si="4"/>
        <v/>
      </c>
      <c r="I177" s="34" t="str">
        <f>IF(C177="","",INDEX('Lista de Ítens'!$H:$H,MATCH(C177,'Lista de Ítens'!$D:$D,0),1))</f>
        <v/>
      </c>
    </row>
    <row r="178" spans="2:9" ht="18" customHeight="1" x14ac:dyDescent="0.3">
      <c r="B178" s="35" t="str">
        <f t="shared" si="5"/>
        <v/>
      </c>
      <c r="C178" s="24" t="str">
        <f>IF(ROWS($C$10:$C177)&gt;MAX('Lista de Ítens'!$B:$B),"",INDEX('Lista de Ítens'!D:D,MATCH(ROWS($C$10:$C177),'Lista de Ítens'!$B:$B,0)))</f>
        <v/>
      </c>
      <c r="D178" s="25" t="str">
        <f>IF(C178="","",IF(INDEX('Lista de Ítens'!$E:$E,MATCH(C178,'Lista de Ítens'!$D:$D,0),1)&gt;0,INDEX('Lista de Ítens'!$E:$E,MATCH(C178,'Lista de Ítens'!$D:$D,0),1),""))</f>
        <v/>
      </c>
      <c r="E178" s="26" t="str">
        <f>IF(C178="","",_currency)</f>
        <v/>
      </c>
      <c r="F178" s="30" t="str">
        <f>IF(C178="","",INDEX('Lista de Ítens'!$G:$G,MATCH(C178,'Lista de Ítens'!$D:$D,0),1))</f>
        <v/>
      </c>
      <c r="G178" s="28" t="str">
        <f>IF(C178="","",_currency)</f>
        <v/>
      </c>
      <c r="H178" s="31" t="str">
        <f t="shared" si="4"/>
        <v/>
      </c>
      <c r="I178" s="34" t="str">
        <f>IF(C178="","",INDEX('Lista de Ítens'!$H:$H,MATCH(C178,'Lista de Ítens'!$D:$D,0),1))</f>
        <v/>
      </c>
    </row>
    <row r="179" spans="2:9" ht="18" customHeight="1" x14ac:dyDescent="0.3">
      <c r="B179" s="35" t="str">
        <f t="shared" si="5"/>
        <v/>
      </c>
      <c r="C179" s="24" t="str">
        <f>IF(ROWS($C$10:$C178)&gt;MAX('Lista de Ítens'!$B:$B),"",INDEX('Lista de Ítens'!D:D,MATCH(ROWS($C$10:$C178),'Lista de Ítens'!$B:$B,0)))</f>
        <v/>
      </c>
      <c r="D179" s="25" t="str">
        <f>IF(C179="","",IF(INDEX('Lista de Ítens'!$E:$E,MATCH(C179,'Lista de Ítens'!$D:$D,0),1)&gt;0,INDEX('Lista de Ítens'!$E:$E,MATCH(C179,'Lista de Ítens'!$D:$D,0),1),""))</f>
        <v/>
      </c>
      <c r="E179" s="26" t="str">
        <f>IF(C179="","",_currency)</f>
        <v/>
      </c>
      <c r="F179" s="30" t="str">
        <f>IF(C179="","",INDEX('Lista de Ítens'!$G:$G,MATCH(C179,'Lista de Ítens'!$D:$D,0),1))</f>
        <v/>
      </c>
      <c r="G179" s="28" t="str">
        <f>IF(C179="","",_currency)</f>
        <v/>
      </c>
      <c r="H179" s="31" t="str">
        <f t="shared" si="4"/>
        <v/>
      </c>
      <c r="I179" s="34" t="str">
        <f>IF(C179="","",INDEX('Lista de Ítens'!$H:$H,MATCH(C179,'Lista de Ítens'!$D:$D,0),1))</f>
        <v/>
      </c>
    </row>
    <row r="180" spans="2:9" ht="18" customHeight="1" x14ac:dyDescent="0.3">
      <c r="B180" s="35" t="str">
        <f t="shared" si="5"/>
        <v/>
      </c>
      <c r="C180" s="24" t="str">
        <f>IF(ROWS($C$10:$C179)&gt;MAX('Lista de Ítens'!$B:$B),"",INDEX('Lista de Ítens'!D:D,MATCH(ROWS($C$10:$C179),'Lista de Ítens'!$B:$B,0)))</f>
        <v/>
      </c>
      <c r="D180" s="25" t="str">
        <f>IF(C180="","",IF(INDEX('Lista de Ítens'!$E:$E,MATCH(C180,'Lista de Ítens'!$D:$D,0),1)&gt;0,INDEX('Lista de Ítens'!$E:$E,MATCH(C180,'Lista de Ítens'!$D:$D,0),1),""))</f>
        <v/>
      </c>
      <c r="E180" s="26" t="str">
        <f>IF(C180="","",_currency)</f>
        <v/>
      </c>
      <c r="F180" s="30" t="str">
        <f>IF(C180="","",INDEX('Lista de Ítens'!$G:$G,MATCH(C180,'Lista de Ítens'!$D:$D,0),1))</f>
        <v/>
      </c>
      <c r="G180" s="28" t="str">
        <f>IF(C180="","",_currency)</f>
        <v/>
      </c>
      <c r="H180" s="31" t="str">
        <f t="shared" si="4"/>
        <v/>
      </c>
      <c r="I180" s="34" t="str">
        <f>IF(C180="","",INDEX('Lista de Ítens'!$H:$H,MATCH(C180,'Lista de Ítens'!$D:$D,0),1))</f>
        <v/>
      </c>
    </row>
    <row r="181" spans="2:9" ht="18" customHeight="1" x14ac:dyDescent="0.3">
      <c r="B181" s="35" t="str">
        <f t="shared" si="5"/>
        <v/>
      </c>
      <c r="C181" s="24" t="str">
        <f>IF(ROWS($C$10:$C180)&gt;MAX('Lista de Ítens'!$B:$B),"",INDEX('Lista de Ítens'!D:D,MATCH(ROWS($C$10:$C180),'Lista de Ítens'!$B:$B,0)))</f>
        <v/>
      </c>
      <c r="D181" s="25" t="str">
        <f>IF(C181="","",IF(INDEX('Lista de Ítens'!$E:$E,MATCH(C181,'Lista de Ítens'!$D:$D,0),1)&gt;0,INDEX('Lista de Ítens'!$E:$E,MATCH(C181,'Lista de Ítens'!$D:$D,0),1),""))</f>
        <v/>
      </c>
      <c r="E181" s="26" t="str">
        <f>IF(C181="","",_currency)</f>
        <v/>
      </c>
      <c r="F181" s="30" t="str">
        <f>IF(C181="","",INDEX('Lista de Ítens'!$G:$G,MATCH(C181,'Lista de Ítens'!$D:$D,0),1))</f>
        <v/>
      </c>
      <c r="G181" s="28" t="str">
        <f>IF(C181="","",_currency)</f>
        <v/>
      </c>
      <c r="H181" s="31" t="str">
        <f t="shared" si="4"/>
        <v/>
      </c>
      <c r="I181" s="34" t="str">
        <f>IF(C181="","",INDEX('Lista de Ítens'!$H:$H,MATCH(C181,'Lista de Ítens'!$D:$D,0),1))</f>
        <v/>
      </c>
    </row>
    <row r="182" spans="2:9" ht="18" customHeight="1" x14ac:dyDescent="0.3">
      <c r="B182" s="35" t="str">
        <f t="shared" si="5"/>
        <v/>
      </c>
      <c r="C182" s="24" t="str">
        <f>IF(ROWS($C$10:$C181)&gt;MAX('Lista de Ítens'!$B:$B),"",INDEX('Lista de Ítens'!D:D,MATCH(ROWS($C$10:$C181),'Lista de Ítens'!$B:$B,0)))</f>
        <v/>
      </c>
      <c r="D182" s="25" t="str">
        <f>IF(C182="","",IF(INDEX('Lista de Ítens'!$E:$E,MATCH(C182,'Lista de Ítens'!$D:$D,0),1)&gt;0,INDEX('Lista de Ítens'!$E:$E,MATCH(C182,'Lista de Ítens'!$D:$D,0),1),""))</f>
        <v/>
      </c>
      <c r="E182" s="26" t="str">
        <f>IF(C182="","",_currency)</f>
        <v/>
      </c>
      <c r="F182" s="30" t="str">
        <f>IF(C182="","",INDEX('Lista de Ítens'!$G:$G,MATCH(C182,'Lista de Ítens'!$D:$D,0),1))</f>
        <v/>
      </c>
      <c r="G182" s="28" t="str">
        <f>IF(C182="","",_currency)</f>
        <v/>
      </c>
      <c r="H182" s="31" t="str">
        <f t="shared" si="4"/>
        <v/>
      </c>
      <c r="I182" s="34" t="str">
        <f>IF(C182="","",INDEX('Lista de Ítens'!$H:$H,MATCH(C182,'Lista de Ítens'!$D:$D,0),1))</f>
        <v/>
      </c>
    </row>
    <row r="183" spans="2:9" ht="18" customHeight="1" x14ac:dyDescent="0.3">
      <c r="B183" s="35" t="str">
        <f t="shared" si="5"/>
        <v/>
      </c>
      <c r="C183" s="24" t="str">
        <f>IF(ROWS($C$10:$C182)&gt;MAX('Lista de Ítens'!$B:$B),"",INDEX('Lista de Ítens'!D:D,MATCH(ROWS($C$10:$C182),'Lista de Ítens'!$B:$B,0)))</f>
        <v/>
      </c>
      <c r="D183" s="25" t="str">
        <f>IF(C183="","",IF(INDEX('Lista de Ítens'!$E:$E,MATCH(C183,'Lista de Ítens'!$D:$D,0),1)&gt;0,INDEX('Lista de Ítens'!$E:$E,MATCH(C183,'Lista de Ítens'!$D:$D,0),1),""))</f>
        <v/>
      </c>
      <c r="E183" s="26" t="str">
        <f>IF(C183="","",_currency)</f>
        <v/>
      </c>
      <c r="F183" s="30" t="str">
        <f>IF(C183="","",INDEX('Lista de Ítens'!$G:$G,MATCH(C183,'Lista de Ítens'!$D:$D,0),1))</f>
        <v/>
      </c>
      <c r="G183" s="28" t="str">
        <f>IF(C183="","",_currency)</f>
        <v/>
      </c>
      <c r="H183" s="31" t="str">
        <f t="shared" si="4"/>
        <v/>
      </c>
      <c r="I183" s="34" t="str">
        <f>IF(C183="","",INDEX('Lista de Ítens'!$H:$H,MATCH(C183,'Lista de Ítens'!$D:$D,0),1))</f>
        <v/>
      </c>
    </row>
    <row r="184" spans="2:9" ht="18" customHeight="1" x14ac:dyDescent="0.3">
      <c r="B184" s="35" t="str">
        <f t="shared" si="5"/>
        <v/>
      </c>
      <c r="C184" s="24" t="str">
        <f>IF(ROWS($C$10:$C183)&gt;MAX('Lista de Ítens'!$B:$B),"",INDEX('Lista de Ítens'!D:D,MATCH(ROWS($C$10:$C183),'Lista de Ítens'!$B:$B,0)))</f>
        <v/>
      </c>
      <c r="D184" s="25" t="str">
        <f>IF(C184="","",IF(INDEX('Lista de Ítens'!$E:$E,MATCH(C184,'Lista de Ítens'!$D:$D,0),1)&gt;0,INDEX('Lista de Ítens'!$E:$E,MATCH(C184,'Lista de Ítens'!$D:$D,0),1),""))</f>
        <v/>
      </c>
      <c r="E184" s="26" t="str">
        <f>IF(C184="","",_currency)</f>
        <v/>
      </c>
      <c r="F184" s="30" t="str">
        <f>IF(C184="","",INDEX('Lista de Ítens'!$G:$G,MATCH(C184,'Lista de Ítens'!$D:$D,0),1))</f>
        <v/>
      </c>
      <c r="G184" s="28" t="str">
        <f>IF(C184="","",_currency)</f>
        <v/>
      </c>
      <c r="H184" s="31" t="str">
        <f t="shared" si="4"/>
        <v/>
      </c>
      <c r="I184" s="34" t="str">
        <f>IF(C184="","",INDEX('Lista de Ítens'!$H:$H,MATCH(C184,'Lista de Ítens'!$D:$D,0),1))</f>
        <v/>
      </c>
    </row>
    <row r="185" spans="2:9" ht="18" customHeight="1" x14ac:dyDescent="0.3">
      <c r="B185" s="35" t="str">
        <f t="shared" si="5"/>
        <v/>
      </c>
      <c r="C185" s="24" t="str">
        <f>IF(ROWS($C$10:$C184)&gt;MAX('Lista de Ítens'!$B:$B),"",INDEX('Lista de Ítens'!D:D,MATCH(ROWS($C$10:$C184),'Lista de Ítens'!$B:$B,0)))</f>
        <v/>
      </c>
      <c r="D185" s="25" t="str">
        <f>IF(C185="","",IF(INDEX('Lista de Ítens'!$E:$E,MATCH(C185,'Lista de Ítens'!$D:$D,0),1)&gt;0,INDEX('Lista de Ítens'!$E:$E,MATCH(C185,'Lista de Ítens'!$D:$D,0),1),""))</f>
        <v/>
      </c>
      <c r="E185" s="26" t="str">
        <f>IF(C185="","",_currency)</f>
        <v/>
      </c>
      <c r="F185" s="30" t="str">
        <f>IF(C185="","",INDEX('Lista de Ítens'!$G:$G,MATCH(C185,'Lista de Ítens'!$D:$D,0),1))</f>
        <v/>
      </c>
      <c r="G185" s="28" t="str">
        <f>IF(C185="","",_currency)</f>
        <v/>
      </c>
      <c r="H185" s="31" t="str">
        <f t="shared" si="4"/>
        <v/>
      </c>
      <c r="I185" s="34" t="str">
        <f>IF(C185="","",INDEX('Lista de Ítens'!$H:$H,MATCH(C185,'Lista de Ítens'!$D:$D,0),1))</f>
        <v/>
      </c>
    </row>
    <row r="186" spans="2:9" ht="18" customHeight="1" x14ac:dyDescent="0.3">
      <c r="B186" s="35" t="str">
        <f t="shared" si="5"/>
        <v/>
      </c>
      <c r="C186" s="24" t="str">
        <f>IF(ROWS($C$10:$C185)&gt;MAX('Lista de Ítens'!$B:$B),"",INDEX('Lista de Ítens'!D:D,MATCH(ROWS($C$10:$C185),'Lista de Ítens'!$B:$B,0)))</f>
        <v/>
      </c>
      <c r="D186" s="25" t="str">
        <f>IF(C186="","",IF(INDEX('Lista de Ítens'!$E:$E,MATCH(C186,'Lista de Ítens'!$D:$D,0),1)&gt;0,INDEX('Lista de Ítens'!$E:$E,MATCH(C186,'Lista de Ítens'!$D:$D,0),1),""))</f>
        <v/>
      </c>
      <c r="E186" s="26" t="str">
        <f>IF(C186="","",_currency)</f>
        <v/>
      </c>
      <c r="F186" s="30" t="str">
        <f>IF(C186="","",INDEX('Lista de Ítens'!$G:$G,MATCH(C186,'Lista de Ítens'!$D:$D,0),1))</f>
        <v/>
      </c>
      <c r="G186" s="28" t="str">
        <f>IF(C186="","",_currency)</f>
        <v/>
      </c>
      <c r="H186" s="31" t="str">
        <f t="shared" si="4"/>
        <v/>
      </c>
      <c r="I186" s="34" t="str">
        <f>IF(C186="","",INDEX('Lista de Ítens'!$H:$H,MATCH(C186,'Lista de Ítens'!$D:$D,0),1))</f>
        <v/>
      </c>
    </row>
    <row r="187" spans="2:9" ht="18" customHeight="1" x14ac:dyDescent="0.3">
      <c r="B187" s="35" t="str">
        <f t="shared" si="5"/>
        <v/>
      </c>
      <c r="C187" s="24" t="str">
        <f>IF(ROWS($C$10:$C186)&gt;MAX('Lista de Ítens'!$B:$B),"",INDEX('Lista de Ítens'!D:D,MATCH(ROWS($C$10:$C186),'Lista de Ítens'!$B:$B,0)))</f>
        <v/>
      </c>
      <c r="D187" s="25" t="str">
        <f>IF(C187="","",IF(INDEX('Lista de Ítens'!$E:$E,MATCH(C187,'Lista de Ítens'!$D:$D,0),1)&gt;0,INDEX('Lista de Ítens'!$E:$E,MATCH(C187,'Lista de Ítens'!$D:$D,0),1),""))</f>
        <v/>
      </c>
      <c r="E187" s="26" t="str">
        <f>IF(C187="","",_currency)</f>
        <v/>
      </c>
      <c r="F187" s="30" t="str">
        <f>IF(C187="","",INDEX('Lista de Ítens'!$G:$G,MATCH(C187,'Lista de Ítens'!$D:$D,0),1))</f>
        <v/>
      </c>
      <c r="G187" s="28" t="str">
        <f>IF(C187="","",_currency)</f>
        <v/>
      </c>
      <c r="H187" s="31" t="str">
        <f t="shared" si="4"/>
        <v/>
      </c>
      <c r="I187" s="34" t="str">
        <f>IF(C187="","",INDEX('Lista de Ítens'!$H:$H,MATCH(C187,'Lista de Ítens'!$D:$D,0),1))</f>
        <v/>
      </c>
    </row>
    <row r="188" spans="2:9" ht="18" customHeight="1" x14ac:dyDescent="0.3">
      <c r="B188" s="35" t="str">
        <f t="shared" si="5"/>
        <v/>
      </c>
      <c r="C188" s="24" t="str">
        <f>IF(ROWS($C$10:$C187)&gt;MAX('Lista de Ítens'!$B:$B),"",INDEX('Lista de Ítens'!D:D,MATCH(ROWS($C$10:$C187),'Lista de Ítens'!$B:$B,0)))</f>
        <v/>
      </c>
      <c r="D188" s="25" t="str">
        <f>IF(C188="","",IF(INDEX('Lista de Ítens'!$E:$E,MATCH(C188,'Lista de Ítens'!$D:$D,0),1)&gt;0,INDEX('Lista de Ítens'!$E:$E,MATCH(C188,'Lista de Ítens'!$D:$D,0),1),""))</f>
        <v/>
      </c>
      <c r="E188" s="26" t="str">
        <f>IF(C188="","",_currency)</f>
        <v/>
      </c>
      <c r="F188" s="30" t="str">
        <f>IF(C188="","",INDEX('Lista de Ítens'!$G:$G,MATCH(C188,'Lista de Ítens'!$D:$D,0),1))</f>
        <v/>
      </c>
      <c r="G188" s="28" t="str">
        <f>IF(C188="","",_currency)</f>
        <v/>
      </c>
      <c r="H188" s="31" t="str">
        <f t="shared" si="4"/>
        <v/>
      </c>
      <c r="I188" s="34" t="str">
        <f>IF(C188="","",INDEX('Lista de Ítens'!$H:$H,MATCH(C188,'Lista de Ítens'!$D:$D,0),1))</f>
        <v/>
      </c>
    </row>
    <row r="189" spans="2:9" ht="18" customHeight="1" x14ac:dyDescent="0.3">
      <c r="B189" s="35" t="str">
        <f t="shared" si="5"/>
        <v/>
      </c>
      <c r="C189" s="24" t="str">
        <f>IF(ROWS($C$10:$C188)&gt;MAX('Lista de Ítens'!$B:$B),"",INDEX('Lista de Ítens'!D:D,MATCH(ROWS($C$10:$C188),'Lista de Ítens'!$B:$B,0)))</f>
        <v/>
      </c>
      <c r="D189" s="25" t="str">
        <f>IF(C189="","",IF(INDEX('Lista de Ítens'!$E:$E,MATCH(C189,'Lista de Ítens'!$D:$D,0),1)&gt;0,INDEX('Lista de Ítens'!$E:$E,MATCH(C189,'Lista de Ítens'!$D:$D,0),1),""))</f>
        <v/>
      </c>
      <c r="E189" s="26" t="str">
        <f>IF(C189="","",_currency)</f>
        <v/>
      </c>
      <c r="F189" s="30" t="str">
        <f>IF(C189="","",INDEX('Lista de Ítens'!$G:$G,MATCH(C189,'Lista de Ítens'!$D:$D,0),1))</f>
        <v/>
      </c>
      <c r="G189" s="28" t="str">
        <f>IF(C189="","",_currency)</f>
        <v/>
      </c>
      <c r="H189" s="31" t="str">
        <f t="shared" si="4"/>
        <v/>
      </c>
      <c r="I189" s="34" t="str">
        <f>IF(C189="","",INDEX('Lista de Ítens'!$H:$H,MATCH(C189,'Lista de Ítens'!$D:$D,0),1))</f>
        <v/>
      </c>
    </row>
    <row r="190" spans="2:9" ht="18" customHeight="1" x14ac:dyDescent="0.3">
      <c r="B190" s="35" t="str">
        <f t="shared" si="5"/>
        <v/>
      </c>
      <c r="C190" s="24" t="str">
        <f>IF(ROWS($C$10:$C189)&gt;MAX('Lista de Ítens'!$B:$B),"",INDEX('Lista de Ítens'!D:D,MATCH(ROWS($C$10:$C189),'Lista de Ítens'!$B:$B,0)))</f>
        <v/>
      </c>
      <c r="D190" s="25" t="str">
        <f>IF(C190="","",IF(INDEX('Lista de Ítens'!$E:$E,MATCH(C190,'Lista de Ítens'!$D:$D,0),1)&gt;0,INDEX('Lista de Ítens'!$E:$E,MATCH(C190,'Lista de Ítens'!$D:$D,0),1),""))</f>
        <v/>
      </c>
      <c r="E190" s="26" t="str">
        <f>IF(C190="","",_currency)</f>
        <v/>
      </c>
      <c r="F190" s="30" t="str">
        <f>IF(C190="","",INDEX('Lista de Ítens'!$G:$G,MATCH(C190,'Lista de Ítens'!$D:$D,0),1))</f>
        <v/>
      </c>
      <c r="G190" s="28" t="str">
        <f>IF(C190="","",_currency)</f>
        <v/>
      </c>
      <c r="H190" s="31" t="str">
        <f t="shared" si="4"/>
        <v/>
      </c>
      <c r="I190" s="34" t="str">
        <f>IF(C190="","",INDEX('Lista de Ítens'!$H:$H,MATCH(C190,'Lista de Ítens'!$D:$D,0),1))</f>
        <v/>
      </c>
    </row>
    <row r="191" spans="2:9" ht="18" customHeight="1" x14ac:dyDescent="0.3">
      <c r="B191" s="35" t="str">
        <f t="shared" si="5"/>
        <v/>
      </c>
      <c r="C191" s="24" t="str">
        <f>IF(ROWS($C$10:$C190)&gt;MAX('Lista de Ítens'!$B:$B),"",INDEX('Lista de Ítens'!D:D,MATCH(ROWS($C$10:$C190),'Lista de Ítens'!$B:$B,0)))</f>
        <v/>
      </c>
      <c r="D191" s="25" t="str">
        <f>IF(C191="","",IF(INDEX('Lista de Ítens'!$E:$E,MATCH(C191,'Lista de Ítens'!$D:$D,0),1)&gt;0,INDEX('Lista de Ítens'!$E:$E,MATCH(C191,'Lista de Ítens'!$D:$D,0),1),""))</f>
        <v/>
      </c>
      <c r="E191" s="26" t="str">
        <f>IF(C191="","",_currency)</f>
        <v/>
      </c>
      <c r="F191" s="30" t="str">
        <f>IF(C191="","",INDEX('Lista de Ítens'!$G:$G,MATCH(C191,'Lista de Ítens'!$D:$D,0),1))</f>
        <v/>
      </c>
      <c r="G191" s="28" t="str">
        <f>IF(C191="","",_currency)</f>
        <v/>
      </c>
      <c r="H191" s="31" t="str">
        <f t="shared" si="4"/>
        <v/>
      </c>
      <c r="I191" s="34" t="str">
        <f>IF(C191="","",INDEX('Lista de Ítens'!$H:$H,MATCH(C191,'Lista de Ítens'!$D:$D,0),1))</f>
        <v/>
      </c>
    </row>
    <row r="192" spans="2:9" ht="18" customHeight="1" x14ac:dyDescent="0.3">
      <c r="B192" s="35" t="str">
        <f t="shared" si="5"/>
        <v/>
      </c>
      <c r="C192" s="24" t="str">
        <f>IF(ROWS($C$10:$C191)&gt;MAX('Lista de Ítens'!$B:$B),"",INDEX('Lista de Ítens'!D:D,MATCH(ROWS($C$10:$C191),'Lista de Ítens'!$B:$B,0)))</f>
        <v/>
      </c>
      <c r="D192" s="25" t="str">
        <f>IF(C192="","",IF(INDEX('Lista de Ítens'!$E:$E,MATCH(C192,'Lista de Ítens'!$D:$D,0),1)&gt;0,INDEX('Lista de Ítens'!$E:$E,MATCH(C192,'Lista de Ítens'!$D:$D,0),1),""))</f>
        <v/>
      </c>
      <c r="E192" s="26" t="str">
        <f>IF(C192="","",_currency)</f>
        <v/>
      </c>
      <c r="F192" s="30" t="str">
        <f>IF(C192="","",INDEX('Lista de Ítens'!$G:$G,MATCH(C192,'Lista de Ítens'!$D:$D,0),1))</f>
        <v/>
      </c>
      <c r="G192" s="28" t="str">
        <f>IF(C192="","",_currency)</f>
        <v/>
      </c>
      <c r="H192" s="31" t="str">
        <f t="shared" si="4"/>
        <v/>
      </c>
      <c r="I192" s="34" t="str">
        <f>IF(C192="","",INDEX('Lista de Ítens'!$H:$H,MATCH(C192,'Lista de Ítens'!$D:$D,0),1))</f>
        <v/>
      </c>
    </row>
    <row r="193" spans="2:9" ht="18" customHeight="1" x14ac:dyDescent="0.3">
      <c r="B193" s="35" t="str">
        <f t="shared" si="5"/>
        <v/>
      </c>
      <c r="C193" s="24" t="str">
        <f>IF(ROWS($C$10:$C192)&gt;MAX('Lista de Ítens'!$B:$B),"",INDEX('Lista de Ítens'!D:D,MATCH(ROWS($C$10:$C192),'Lista de Ítens'!$B:$B,0)))</f>
        <v/>
      </c>
      <c r="D193" s="25" t="str">
        <f>IF(C193="","",IF(INDEX('Lista de Ítens'!$E:$E,MATCH(C193,'Lista de Ítens'!$D:$D,0),1)&gt;0,INDEX('Lista de Ítens'!$E:$E,MATCH(C193,'Lista de Ítens'!$D:$D,0),1),""))</f>
        <v/>
      </c>
      <c r="E193" s="26" t="str">
        <f>IF(C193="","",_currency)</f>
        <v/>
      </c>
      <c r="F193" s="30" t="str">
        <f>IF(C193="","",INDEX('Lista de Ítens'!$G:$G,MATCH(C193,'Lista de Ítens'!$D:$D,0),1))</f>
        <v/>
      </c>
      <c r="G193" s="28" t="str">
        <f>IF(C193="","",_currency)</f>
        <v/>
      </c>
      <c r="H193" s="31" t="str">
        <f t="shared" si="4"/>
        <v/>
      </c>
      <c r="I193" s="34" t="str">
        <f>IF(C193="","",INDEX('Lista de Ítens'!$H:$H,MATCH(C193,'Lista de Ítens'!$D:$D,0),1))</f>
        <v/>
      </c>
    </row>
    <row r="194" spans="2:9" ht="18" customHeight="1" x14ac:dyDescent="0.3">
      <c r="B194" s="35" t="str">
        <f t="shared" si="5"/>
        <v/>
      </c>
      <c r="C194" s="24" t="str">
        <f>IF(ROWS($C$10:$C193)&gt;MAX('Lista de Ítens'!$B:$B),"",INDEX('Lista de Ítens'!D:D,MATCH(ROWS($C$10:$C193),'Lista de Ítens'!$B:$B,0)))</f>
        <v/>
      </c>
      <c r="D194" s="25" t="str">
        <f>IF(C194="","",IF(INDEX('Lista de Ítens'!$E:$E,MATCH(C194,'Lista de Ítens'!$D:$D,0),1)&gt;0,INDEX('Lista de Ítens'!$E:$E,MATCH(C194,'Lista de Ítens'!$D:$D,0),1),""))</f>
        <v/>
      </c>
      <c r="E194" s="26" t="str">
        <f>IF(C194="","",_currency)</f>
        <v/>
      </c>
      <c r="F194" s="30" t="str">
        <f>IF(C194="","",INDEX('Lista de Ítens'!$G:$G,MATCH(C194,'Lista de Ítens'!$D:$D,0),1))</f>
        <v/>
      </c>
      <c r="G194" s="28" t="str">
        <f>IF(C194="","",_currency)</f>
        <v/>
      </c>
      <c r="H194" s="31" t="str">
        <f t="shared" si="4"/>
        <v/>
      </c>
      <c r="I194" s="34" t="str">
        <f>IF(C194="","",INDEX('Lista de Ítens'!$H:$H,MATCH(C194,'Lista de Ítens'!$D:$D,0),1))</f>
        <v/>
      </c>
    </row>
    <row r="195" spans="2:9" ht="18" customHeight="1" x14ac:dyDescent="0.3">
      <c r="B195" s="35" t="str">
        <f t="shared" si="5"/>
        <v/>
      </c>
      <c r="C195" s="24" t="str">
        <f>IF(ROWS($C$10:$C194)&gt;MAX('Lista de Ítens'!$B:$B),"",INDEX('Lista de Ítens'!D:D,MATCH(ROWS($C$10:$C194),'Lista de Ítens'!$B:$B,0)))</f>
        <v/>
      </c>
      <c r="D195" s="25" t="str">
        <f>IF(C195="","",IF(INDEX('Lista de Ítens'!$E:$E,MATCH(C195,'Lista de Ítens'!$D:$D,0),1)&gt;0,INDEX('Lista de Ítens'!$E:$E,MATCH(C195,'Lista de Ítens'!$D:$D,0),1),""))</f>
        <v/>
      </c>
      <c r="E195" s="26" t="str">
        <f>IF(C195="","",_currency)</f>
        <v/>
      </c>
      <c r="F195" s="30" t="str">
        <f>IF(C195="","",INDEX('Lista de Ítens'!$G:$G,MATCH(C195,'Lista de Ítens'!$D:$D,0),1))</f>
        <v/>
      </c>
      <c r="G195" s="28" t="str">
        <f>IF(C195="","",_currency)</f>
        <v/>
      </c>
      <c r="H195" s="31" t="str">
        <f t="shared" si="4"/>
        <v/>
      </c>
      <c r="I195" s="34" t="str">
        <f>IF(C195="","",INDEX('Lista de Ítens'!$H:$H,MATCH(C195,'Lista de Ítens'!$D:$D,0),1))</f>
        <v/>
      </c>
    </row>
    <row r="196" spans="2:9" ht="18" customHeight="1" x14ac:dyDescent="0.3">
      <c r="B196" s="35" t="str">
        <f t="shared" si="5"/>
        <v/>
      </c>
      <c r="C196" s="24" t="str">
        <f>IF(ROWS($C$10:$C195)&gt;MAX('Lista de Ítens'!$B:$B),"",INDEX('Lista de Ítens'!D:D,MATCH(ROWS($C$10:$C195),'Lista de Ítens'!$B:$B,0)))</f>
        <v/>
      </c>
      <c r="D196" s="25" t="str">
        <f>IF(C196="","",IF(INDEX('Lista de Ítens'!$E:$E,MATCH(C196,'Lista de Ítens'!$D:$D,0),1)&gt;0,INDEX('Lista de Ítens'!$E:$E,MATCH(C196,'Lista de Ítens'!$D:$D,0),1),""))</f>
        <v/>
      </c>
      <c r="E196" s="26" t="str">
        <f>IF(C196="","",_currency)</f>
        <v/>
      </c>
      <c r="F196" s="30" t="str">
        <f>IF(C196="","",INDEX('Lista de Ítens'!$G:$G,MATCH(C196,'Lista de Ítens'!$D:$D,0),1))</f>
        <v/>
      </c>
      <c r="G196" s="28" t="str">
        <f>IF(C196="","",_currency)</f>
        <v/>
      </c>
      <c r="H196" s="31" t="str">
        <f t="shared" si="4"/>
        <v/>
      </c>
      <c r="I196" s="34" t="str">
        <f>IF(C196="","",INDEX('Lista de Ítens'!$H:$H,MATCH(C196,'Lista de Ítens'!$D:$D,0),1))</f>
        <v/>
      </c>
    </row>
    <row r="197" spans="2:9" ht="18" customHeight="1" x14ac:dyDescent="0.3">
      <c r="B197" s="35" t="str">
        <f t="shared" si="5"/>
        <v/>
      </c>
      <c r="C197" s="24" t="str">
        <f>IF(ROWS($C$10:$C196)&gt;MAX('Lista de Ítens'!$B:$B),"",INDEX('Lista de Ítens'!D:D,MATCH(ROWS($C$10:$C196),'Lista de Ítens'!$B:$B,0)))</f>
        <v/>
      </c>
      <c r="D197" s="25" t="str">
        <f>IF(C197="","",IF(INDEX('Lista de Ítens'!$E:$E,MATCH(C197,'Lista de Ítens'!$D:$D,0),1)&gt;0,INDEX('Lista de Ítens'!$E:$E,MATCH(C197,'Lista de Ítens'!$D:$D,0),1),""))</f>
        <v/>
      </c>
      <c r="E197" s="26" t="str">
        <f>IF(C197="","",_currency)</f>
        <v/>
      </c>
      <c r="F197" s="30" t="str">
        <f>IF(C197="","",INDEX('Lista de Ítens'!$G:$G,MATCH(C197,'Lista de Ítens'!$D:$D,0),1))</f>
        <v/>
      </c>
      <c r="G197" s="28" t="str">
        <f>IF(C197="","",_currency)</f>
        <v/>
      </c>
      <c r="H197" s="31" t="str">
        <f t="shared" si="4"/>
        <v/>
      </c>
      <c r="I197" s="34" t="str">
        <f>IF(C197="","",INDEX('Lista de Ítens'!$H:$H,MATCH(C197,'Lista de Ítens'!$D:$D,0),1))</f>
        <v/>
      </c>
    </row>
    <row r="198" spans="2:9" ht="18" customHeight="1" x14ac:dyDescent="0.3">
      <c r="B198" s="35" t="str">
        <f t="shared" si="5"/>
        <v/>
      </c>
      <c r="C198" s="24" t="str">
        <f>IF(ROWS($C$10:$C197)&gt;MAX('Lista de Ítens'!$B:$B),"",INDEX('Lista de Ítens'!D:D,MATCH(ROWS($C$10:$C197),'Lista de Ítens'!$B:$B,0)))</f>
        <v/>
      </c>
      <c r="D198" s="25" t="str">
        <f>IF(C198="","",IF(INDEX('Lista de Ítens'!$E:$E,MATCH(C198,'Lista de Ítens'!$D:$D,0),1)&gt;0,INDEX('Lista de Ítens'!$E:$E,MATCH(C198,'Lista de Ítens'!$D:$D,0),1),""))</f>
        <v/>
      </c>
      <c r="E198" s="26" t="str">
        <f>IF(C198="","",_currency)</f>
        <v/>
      </c>
      <c r="F198" s="30" t="str">
        <f>IF(C198="","",INDEX('Lista de Ítens'!$G:$G,MATCH(C198,'Lista de Ítens'!$D:$D,0),1))</f>
        <v/>
      </c>
      <c r="G198" s="28" t="str">
        <f>IF(C198="","",_currency)</f>
        <v/>
      </c>
      <c r="H198" s="31" t="str">
        <f t="shared" si="4"/>
        <v/>
      </c>
      <c r="I198" s="34" t="str">
        <f>IF(C198="","",INDEX('Lista de Ítens'!$H:$H,MATCH(C198,'Lista de Ítens'!$D:$D,0),1))</f>
        <v/>
      </c>
    </row>
    <row r="199" spans="2:9" ht="18" customHeight="1" x14ac:dyDescent="0.3">
      <c r="B199" s="35" t="str">
        <f t="shared" si="5"/>
        <v/>
      </c>
      <c r="C199" s="24" t="str">
        <f>IF(ROWS($C$10:$C198)&gt;MAX('Lista de Ítens'!$B:$B),"",INDEX('Lista de Ítens'!D:D,MATCH(ROWS($C$10:$C198),'Lista de Ítens'!$B:$B,0)))</f>
        <v/>
      </c>
      <c r="D199" s="25" t="str">
        <f>IF(C199="","",IF(INDEX('Lista de Ítens'!$E:$E,MATCH(C199,'Lista de Ítens'!$D:$D,0),1)&gt;0,INDEX('Lista de Ítens'!$E:$E,MATCH(C199,'Lista de Ítens'!$D:$D,0),1),""))</f>
        <v/>
      </c>
      <c r="E199" s="26" t="str">
        <f>IF(C199="","",_currency)</f>
        <v/>
      </c>
      <c r="F199" s="30" t="str">
        <f>IF(C199="","",INDEX('Lista de Ítens'!$G:$G,MATCH(C199,'Lista de Ítens'!$D:$D,0),1))</f>
        <v/>
      </c>
      <c r="G199" s="28" t="str">
        <f>IF(C199="","",_currency)</f>
        <v/>
      </c>
      <c r="H199" s="31" t="str">
        <f t="shared" si="4"/>
        <v/>
      </c>
      <c r="I199" s="34" t="str">
        <f>IF(C199="","",INDEX('Lista de Ítens'!$H:$H,MATCH(C199,'Lista de Ítens'!$D:$D,0),1))</f>
        <v/>
      </c>
    </row>
    <row r="200" spans="2:9" ht="18" customHeight="1" x14ac:dyDescent="0.3">
      <c r="B200" s="35" t="str">
        <f t="shared" si="5"/>
        <v/>
      </c>
      <c r="C200" s="24" t="str">
        <f>IF(ROWS($C$10:$C199)&gt;MAX('Lista de Ítens'!$B:$B),"",INDEX('Lista de Ítens'!D:D,MATCH(ROWS($C$10:$C199),'Lista de Ítens'!$B:$B,0)))</f>
        <v/>
      </c>
      <c r="D200" s="25" t="str">
        <f>IF(C200="","",IF(INDEX('Lista de Ítens'!$E:$E,MATCH(C200,'Lista de Ítens'!$D:$D,0),1)&gt;0,INDEX('Lista de Ítens'!$E:$E,MATCH(C200,'Lista de Ítens'!$D:$D,0),1),""))</f>
        <v/>
      </c>
      <c r="E200" s="26" t="str">
        <f>IF(C200="","",_currency)</f>
        <v/>
      </c>
      <c r="F200" s="30" t="str">
        <f>IF(C200="","",INDEX('Lista de Ítens'!$G:$G,MATCH(C200,'Lista de Ítens'!$D:$D,0),1))</f>
        <v/>
      </c>
      <c r="G200" s="28" t="str">
        <f>IF(C200="","",_currency)</f>
        <v/>
      </c>
      <c r="H200" s="31" t="str">
        <f t="shared" si="4"/>
        <v/>
      </c>
      <c r="I200" s="34" t="str">
        <f>IF(C200="","",INDEX('Lista de Ítens'!$H:$H,MATCH(C200,'Lista de Ítens'!$D:$D,0),1))</f>
        <v/>
      </c>
    </row>
    <row r="201" spans="2:9" ht="18" customHeight="1" x14ac:dyDescent="0.3">
      <c r="B201" s="35" t="str">
        <f t="shared" si="5"/>
        <v/>
      </c>
      <c r="C201" s="24" t="str">
        <f>IF(ROWS($C$10:$C200)&gt;MAX('Lista de Ítens'!$B:$B),"",INDEX('Lista de Ítens'!D:D,MATCH(ROWS($C$10:$C200),'Lista de Ítens'!$B:$B,0)))</f>
        <v/>
      </c>
      <c r="D201" s="25" t="str">
        <f>IF(C201="","",IF(INDEX('Lista de Ítens'!$E:$E,MATCH(C201,'Lista de Ítens'!$D:$D,0),1)&gt;0,INDEX('Lista de Ítens'!$E:$E,MATCH(C201,'Lista de Ítens'!$D:$D,0),1),""))</f>
        <v/>
      </c>
      <c r="E201" s="26" t="str">
        <f>IF(C201="","",_currency)</f>
        <v/>
      </c>
      <c r="F201" s="30" t="str">
        <f>IF(C201="","",INDEX('Lista de Ítens'!$G:$G,MATCH(C201,'Lista de Ítens'!$D:$D,0),1))</f>
        <v/>
      </c>
      <c r="G201" s="28" t="str">
        <f>IF(C201="","",_currency)</f>
        <v/>
      </c>
      <c r="H201" s="31" t="str">
        <f t="shared" si="4"/>
        <v/>
      </c>
      <c r="I201" s="34" t="str">
        <f>IF(C201="","",INDEX('Lista de Ítens'!$H:$H,MATCH(C201,'Lista de Ítens'!$D:$D,0),1))</f>
        <v/>
      </c>
    </row>
    <row r="202" spans="2:9" ht="18" customHeight="1" x14ac:dyDescent="0.3">
      <c r="B202" s="35" t="str">
        <f t="shared" si="5"/>
        <v/>
      </c>
      <c r="C202" s="24" t="str">
        <f>IF(ROWS($C$10:$C201)&gt;MAX('Lista de Ítens'!$B:$B),"",INDEX('Lista de Ítens'!D:D,MATCH(ROWS($C$10:$C201),'Lista de Ítens'!$B:$B,0)))</f>
        <v/>
      </c>
      <c r="D202" s="25" t="str">
        <f>IF(C202="","",IF(INDEX('Lista de Ítens'!$E:$E,MATCH(C202,'Lista de Ítens'!$D:$D,0),1)&gt;0,INDEX('Lista de Ítens'!$E:$E,MATCH(C202,'Lista de Ítens'!$D:$D,0),1),""))</f>
        <v/>
      </c>
      <c r="E202" s="26" t="str">
        <f>IF(C202="","",_currency)</f>
        <v/>
      </c>
      <c r="F202" s="30" t="str">
        <f>IF(C202="","",INDEX('Lista de Ítens'!$G:$G,MATCH(C202,'Lista de Ítens'!$D:$D,0),1))</f>
        <v/>
      </c>
      <c r="G202" s="28" t="str">
        <f>IF(C202="","",_currency)</f>
        <v/>
      </c>
      <c r="H202" s="31" t="str">
        <f t="shared" si="4"/>
        <v/>
      </c>
      <c r="I202" s="34" t="str">
        <f>IF(C202="","",INDEX('Lista de Ítens'!$H:$H,MATCH(C202,'Lista de Ítens'!$D:$D,0),1))</f>
        <v/>
      </c>
    </row>
    <row r="203" spans="2:9" ht="18" customHeight="1" x14ac:dyDescent="0.3">
      <c r="B203" s="35" t="str">
        <f t="shared" si="5"/>
        <v/>
      </c>
      <c r="C203" s="24" t="str">
        <f>IF(ROWS($C$10:$C202)&gt;MAX('Lista de Ítens'!$B:$B),"",INDEX('Lista de Ítens'!D:D,MATCH(ROWS($C$10:$C202),'Lista de Ítens'!$B:$B,0)))</f>
        <v/>
      </c>
      <c r="D203" s="25" t="str">
        <f>IF(C203="","",IF(INDEX('Lista de Ítens'!$E:$E,MATCH(C203,'Lista de Ítens'!$D:$D,0),1)&gt;0,INDEX('Lista de Ítens'!$E:$E,MATCH(C203,'Lista de Ítens'!$D:$D,0),1),""))</f>
        <v/>
      </c>
      <c r="E203" s="26" t="str">
        <f>IF(C203="","",_currency)</f>
        <v/>
      </c>
      <c r="F203" s="30" t="str">
        <f>IF(C203="","",INDEX('Lista de Ítens'!$G:$G,MATCH(C203,'Lista de Ítens'!$D:$D,0),1))</f>
        <v/>
      </c>
      <c r="G203" s="28" t="str">
        <f>IF(C203="","",_currency)</f>
        <v/>
      </c>
      <c r="H203" s="31" t="str">
        <f t="shared" ref="H203:H211" si="6">IF(OR(ISBLANK(I203),F203=""),IF(C203="","",0),I203*F203)</f>
        <v/>
      </c>
      <c r="I203" s="34" t="str">
        <f>IF(C203="","",INDEX('Lista de Ítens'!$H:$H,MATCH(C203,'Lista de Ítens'!$D:$D,0),1))</f>
        <v/>
      </c>
    </row>
    <row r="204" spans="2:9" ht="18" customHeight="1" x14ac:dyDescent="0.3">
      <c r="B204" s="35" t="str">
        <f t="shared" ref="B204:B208" si="7">IF(C204="","","c")</f>
        <v/>
      </c>
      <c r="C204" s="24" t="str">
        <f>IF(ROWS($C$10:$C203)&gt;MAX('Lista de Ítens'!$B:$B),"",INDEX('Lista de Ítens'!D:D,MATCH(ROWS($C$10:$C203),'Lista de Ítens'!$B:$B,0)))</f>
        <v/>
      </c>
      <c r="D204" s="25" t="str">
        <f>IF(C204="","",IF(INDEX('Lista de Ítens'!$E:$E,MATCH(C204,'Lista de Ítens'!$D:$D,0),1)&gt;0,INDEX('Lista de Ítens'!$E:$E,MATCH(C204,'Lista de Ítens'!$D:$D,0),1),""))</f>
        <v/>
      </c>
      <c r="E204" s="26" t="str">
        <f>IF(C204="","",_currency)</f>
        <v/>
      </c>
      <c r="F204" s="30" t="str">
        <f>IF(C204="","",INDEX('Lista de Ítens'!$G:$G,MATCH(C204,'Lista de Ítens'!$D:$D,0),1))</f>
        <v/>
      </c>
      <c r="G204" s="28" t="str">
        <f>IF(C204="","",_currency)</f>
        <v/>
      </c>
      <c r="H204" s="31" t="str">
        <f t="shared" si="6"/>
        <v/>
      </c>
      <c r="I204" s="34" t="str">
        <f>IF(C204="","",INDEX('Lista de Ítens'!$H:$H,MATCH(C204,'Lista de Ítens'!$D:$D,0),1))</f>
        <v/>
      </c>
    </row>
    <row r="205" spans="2:9" ht="18" customHeight="1" x14ac:dyDescent="0.3">
      <c r="B205" s="35" t="str">
        <f t="shared" si="7"/>
        <v/>
      </c>
      <c r="C205" s="24" t="str">
        <f>IF(ROWS($C$10:$C204)&gt;MAX('Lista de Ítens'!$B:$B),"",INDEX('Lista de Ítens'!D:D,MATCH(ROWS($C$10:$C204),'Lista de Ítens'!$B:$B,0)))</f>
        <v/>
      </c>
      <c r="D205" s="25" t="str">
        <f>IF(C205="","",IF(INDEX('Lista de Ítens'!$E:$E,MATCH(C205,'Lista de Ítens'!$D:$D,0),1)&gt;0,INDEX('Lista de Ítens'!$E:$E,MATCH(C205,'Lista de Ítens'!$D:$D,0),1),""))</f>
        <v/>
      </c>
      <c r="E205" s="26" t="str">
        <f>IF(C205="","",_currency)</f>
        <v/>
      </c>
      <c r="F205" s="30" t="str">
        <f>IF(C205="","",INDEX('Lista de Ítens'!$G:$G,MATCH(C205,'Lista de Ítens'!$D:$D,0),1))</f>
        <v/>
      </c>
      <c r="G205" s="28" t="str">
        <f>IF(C205="","",_currency)</f>
        <v/>
      </c>
      <c r="H205" s="31" t="str">
        <f t="shared" si="6"/>
        <v/>
      </c>
      <c r="I205" s="34" t="str">
        <f>IF(C205="","",INDEX('Lista de Ítens'!$H:$H,MATCH(C205,'Lista de Ítens'!$D:$D,0),1))</f>
        <v/>
      </c>
    </row>
    <row r="206" spans="2:9" ht="18" customHeight="1" x14ac:dyDescent="0.3">
      <c r="B206" s="35" t="str">
        <f t="shared" si="7"/>
        <v/>
      </c>
      <c r="C206" s="24" t="str">
        <f>IF(ROWS($C$10:$C205)&gt;MAX('Lista de Ítens'!$B:$B),"",INDEX('Lista de Ítens'!D:D,MATCH(ROWS($C$10:$C205),'Lista de Ítens'!$B:$B,0)))</f>
        <v/>
      </c>
      <c r="D206" s="25" t="str">
        <f>IF(C206="","",IF(INDEX('Lista de Ítens'!$E:$E,MATCH(C206,'Lista de Ítens'!$D:$D,0),1)&gt;0,INDEX('Lista de Ítens'!$E:$E,MATCH(C206,'Lista de Ítens'!$D:$D,0),1),""))</f>
        <v/>
      </c>
      <c r="E206" s="26" t="str">
        <f>IF(C206="","",_currency)</f>
        <v/>
      </c>
      <c r="F206" s="30" t="str">
        <f>IF(C206="","",INDEX('Lista de Ítens'!$G:$G,MATCH(C206,'Lista de Ítens'!$D:$D,0),1))</f>
        <v/>
      </c>
      <c r="G206" s="28" t="str">
        <f>IF(C206="","",_currency)</f>
        <v/>
      </c>
      <c r="H206" s="31" t="str">
        <f t="shared" si="6"/>
        <v/>
      </c>
      <c r="I206" s="34" t="str">
        <f>IF(C206="","",INDEX('Lista de Ítens'!$H:$H,MATCH(C206,'Lista de Ítens'!$D:$D,0),1))</f>
        <v/>
      </c>
    </row>
    <row r="207" spans="2:9" ht="18" customHeight="1" x14ac:dyDescent="0.3">
      <c r="B207" s="35" t="str">
        <f t="shared" si="7"/>
        <v/>
      </c>
      <c r="C207" s="24" t="str">
        <f>IF(ROWS($C$10:$C206)&gt;MAX('Lista de Ítens'!$B:$B),"",INDEX('Lista de Ítens'!D:D,MATCH(ROWS($C$10:$C206),'Lista de Ítens'!$B:$B,0)))</f>
        <v/>
      </c>
      <c r="D207" s="25" t="str">
        <f>IF(C207="","",IF(INDEX('Lista de Ítens'!$E:$E,MATCH(C207,'Lista de Ítens'!$D:$D,0),1)&gt;0,INDEX('Lista de Ítens'!$E:$E,MATCH(C207,'Lista de Ítens'!$D:$D,0),1),""))</f>
        <v/>
      </c>
      <c r="E207" s="26" t="str">
        <f>IF(C207="","",_currency)</f>
        <v/>
      </c>
      <c r="F207" s="30" t="str">
        <f>IF(C207="","",INDEX('Lista de Ítens'!$G:$G,MATCH(C207,'Lista de Ítens'!$D:$D,0),1))</f>
        <v/>
      </c>
      <c r="G207" s="28" t="str">
        <f>IF(C207="","",_currency)</f>
        <v/>
      </c>
      <c r="H207" s="31" t="str">
        <f t="shared" si="6"/>
        <v/>
      </c>
      <c r="I207" s="34" t="str">
        <f>IF(C207="","",INDEX('Lista de Ítens'!$H:$H,MATCH(C207,'Lista de Ítens'!$D:$D,0),1))</f>
        <v/>
      </c>
    </row>
    <row r="208" spans="2:9" ht="18" customHeight="1" x14ac:dyDescent="0.3">
      <c r="B208" s="35" t="str">
        <f t="shared" si="7"/>
        <v/>
      </c>
      <c r="C208" s="24" t="str">
        <f>IF(ROWS($C$10:$C207)&gt;MAX('Lista de Ítens'!$B:$B),"",INDEX('Lista de Ítens'!D:D,MATCH(ROWS($C$10:$C207),'Lista de Ítens'!$B:$B,0)))</f>
        <v/>
      </c>
      <c r="D208" s="25" t="str">
        <f>IF(C208="","",IF(INDEX('Lista de Ítens'!$E:$E,MATCH(C208,'Lista de Ítens'!$D:$D,0),1)&gt;0,INDEX('Lista de Ítens'!$E:$E,MATCH(C208,'Lista de Ítens'!$D:$D,0),1),""))</f>
        <v/>
      </c>
      <c r="E208" s="26" t="str">
        <f>IF(C208="","",_currency)</f>
        <v/>
      </c>
      <c r="F208" s="30" t="str">
        <f>IF(C208="","",INDEX('Lista de Ítens'!$G:$G,MATCH(C208,'Lista de Ítens'!$D:$D,0),1))</f>
        <v/>
      </c>
      <c r="G208" s="28" t="str">
        <f>IF(C208="","",_currency)</f>
        <v/>
      </c>
      <c r="H208" s="31" t="str">
        <f t="shared" si="6"/>
        <v/>
      </c>
      <c r="I208" s="34" t="str">
        <f>IF(C208="","",INDEX('Lista de Ítens'!$H:$H,MATCH(C208,'Lista de Ítens'!$D:$D,0),1))</f>
        <v/>
      </c>
    </row>
    <row r="209" spans="2:9" ht="18" customHeight="1" x14ac:dyDescent="0.45">
      <c r="B209" s="23" t="str">
        <f t="shared" ref="B209" si="8">IF(C209="","","□")</f>
        <v/>
      </c>
      <c r="C209" s="24" t="str">
        <f>IF(ROWS($C$10:$C208)&gt;MAX('Lista de Ítens'!$B:$B),"",INDEX('Lista de Ítens'!D:D,MATCH(ROWS($C$10:$C208),'Lista de Ítens'!$B:$B,0)))</f>
        <v/>
      </c>
      <c r="D209" s="25" t="str">
        <f>IF(C209="","",IF(INDEX('Lista de Ítens'!$E:$E,MATCH(C209,'Lista de Ítens'!$D:$D,0),1)&gt;0,INDEX('Lista de Ítens'!$E:$E,MATCH(C209,'Lista de Ítens'!$D:$D,0),1),""))</f>
        <v/>
      </c>
      <c r="E209" s="26" t="str">
        <f>IF(C209="","",_currency)</f>
        <v/>
      </c>
      <c r="F209" s="30" t="str">
        <f>IF(C209="","",INDEX('Lista de Ítens'!$G:$G,MATCH(C209,'Lista de Ítens'!$D:$D,0),1))</f>
        <v/>
      </c>
      <c r="G209" s="28" t="str">
        <f>IF(C209="","",_currency)</f>
        <v/>
      </c>
      <c r="H209" s="31" t="str">
        <f t="shared" si="6"/>
        <v/>
      </c>
      <c r="I209" s="34" t="str">
        <f>IF(C209="","",INDEX('Lista de Ítens'!$H:$H,MATCH(C209,'Lista de Ítens'!$D:$D,0),1))</f>
        <v/>
      </c>
    </row>
    <row r="210" spans="2:9" ht="18" customHeight="1" x14ac:dyDescent="0.3">
      <c r="C210" s="24" t="str">
        <f>IF(ROWS($C$10:$C209)&gt;MAX('Lista de Ítens'!$B:$B),"",INDEX('Lista de Ítens'!D:D,MATCH(ROWS($C$10:$C209),'Lista de Ítens'!$B:$B,0)))</f>
        <v/>
      </c>
      <c r="D210" s="25" t="str">
        <f>IF(C210="","",IF(INDEX('Lista de Ítens'!$E:$E,MATCH(C210,'Lista de Ítens'!$D:$D,0),1)&gt;0,INDEX('Lista de Ítens'!$E:$E,MATCH(C210,'Lista de Ítens'!$D:$D,0),1),""))</f>
        <v/>
      </c>
      <c r="E210" s="26" t="str">
        <f>IF(C210="","",_currency)</f>
        <v/>
      </c>
      <c r="F210" s="30" t="str">
        <f>IF(C210="","",INDEX('Lista de Ítens'!$G:$G,MATCH(C210,'Lista de Ítens'!$D:$D,0),1))</f>
        <v/>
      </c>
      <c r="G210" s="28" t="str">
        <f>IF(C210="","",_currency)</f>
        <v/>
      </c>
      <c r="H210" s="31" t="str">
        <f t="shared" si="6"/>
        <v/>
      </c>
      <c r="I210" s="34" t="str">
        <f>IF(C210="","",INDEX('Lista de Ítens'!$H:$H,MATCH(C210,'Lista de Ítens'!$D:$D,0),1))</f>
        <v/>
      </c>
    </row>
    <row r="211" spans="2:9" ht="18" customHeight="1" x14ac:dyDescent="0.3">
      <c r="C211" s="24" t="str">
        <f>IF(ROWS($C$10:$C210)&gt;MAX('Lista de Ítens'!$B:$B),"",INDEX('Lista de Ítens'!D:D,MATCH(ROWS($C$10:$C210),'Lista de Ítens'!$B:$B,0)))</f>
        <v/>
      </c>
      <c r="D211" s="25" t="str">
        <f>IF(C211="","",IF(INDEX('Lista de Ítens'!$E:$E,MATCH(C211,'Lista de Ítens'!$D:$D,0),1)&gt;0,INDEX('Lista de Ítens'!$E:$E,MATCH(C211,'Lista de Ítens'!$D:$D,0),1),""))</f>
        <v/>
      </c>
      <c r="E211" s="26" t="str">
        <f>IF(C211="","",_currency)</f>
        <v/>
      </c>
      <c r="F211" s="30" t="str">
        <f>IF(C211="","",INDEX('Lista de Ítens'!$G:$G,MATCH(C211,'Lista de Ítens'!$D:$D,0),1))</f>
        <v/>
      </c>
      <c r="G211" s="28" t="str">
        <f>IF(C211="","",_currency)</f>
        <v/>
      </c>
      <c r="H211" s="31" t="str">
        <f t="shared" si="6"/>
        <v/>
      </c>
      <c r="I211" s="34" t="str">
        <f>IF(C211="","",INDEX('Lista de Ítens'!$H:$H,MATCH(C211,'Lista de Ítens'!$D:$D,0),1))</f>
        <v/>
      </c>
    </row>
  </sheetData>
  <autoFilter ref="C10:I10">
    <filterColumn colId="2" showButton="0"/>
    <filterColumn colId="4" showButton="0"/>
  </autoFilter>
  <mergeCells count="5">
    <mergeCell ref="E10:F10"/>
    <mergeCell ref="G10:H10"/>
    <mergeCell ref="K11:N14"/>
    <mergeCell ref="E6:I6"/>
    <mergeCell ref="E7:I7"/>
  </mergeCells>
  <conditionalFormatting sqref="I12:I211 B11:I11 B12:H209">
    <cfRule type="expression" dxfId="0" priority="1">
      <formula>MOD(ROW(),2)=1</formula>
    </cfRule>
  </conditionalFormatting>
  <hyperlinks>
    <hyperlink ref="B3" r:id="rId1"/>
    <hyperlink ref="I3" r:id="rId2"/>
  </hyperlinks>
  <printOptions horizontalCentered="1"/>
  <pageMargins left="0.19685039370078741" right="0.19685039370078741" top="0.19685039370078741" bottom="0.51181102362204722" header="0.31496062992125984" footer="0.11811023622047245"/>
  <pageSetup paperSize="9" scale="88" orientation="portrait" r:id="rId3"/>
  <headerFooter>
    <oddFooter>&amp;LGrocery List Template by Spreadsheet123&amp;R© 2014 Spreadsheet123 LTD</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Configurações</vt:lpstr>
      <vt:lpstr>Lista de Ítens</vt:lpstr>
      <vt:lpstr>Lista Final de Compras </vt:lpstr>
      <vt:lpstr>'Lista de Ítens'!Area_de_impressao</vt:lpstr>
      <vt:lpstr>'Lista Final de Compras '!Area_de_impressao</vt:lpstr>
    </vt:vector>
  </TitlesOfParts>
  <Company>NeroEXCEL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Lista de Compras</dc:title>
  <dc:creator>NeroEXCEL.com.br</dc:creator>
  <dc:description>NeroEXCEL</dc:description>
  <cp:lastModifiedBy>Nero Excel</cp:lastModifiedBy>
  <cp:lastPrinted>2014-06-01T23:32:52Z</cp:lastPrinted>
  <dcterms:created xsi:type="dcterms:W3CDTF">2014-05-25T22:15:44Z</dcterms:created>
  <dcterms:modified xsi:type="dcterms:W3CDTF">2023-10-10T13:42:20Z</dcterms:modified>
  <cp:category>NeroEXCEL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1.0.0</vt:lpwstr>
  </property>
  <property fmtid="{D5CDD505-2E9C-101B-9397-08002B2CF9AE}" pid="3" name="Copyrights">
    <vt:lpwstr>© 2014 Spreadsheet123 LTD</vt:lpwstr>
  </property>
</Properties>
</file>